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9690" activeTab="0"/>
  </bookViews>
  <sheets>
    <sheet name="見積書" sheetId="1" r:id="rId1"/>
    <sheet name="使い方" sheetId="2" r:id="rId2"/>
  </sheets>
  <definedNames>
    <definedName name="_xlnm.Print_Area" localSheetId="0">'見積書'!$C$6:$O$48</definedName>
    <definedName name="_xlnm.Print_Area" localSheetId="1">'使い方'!$C$6:$O$48</definedName>
  </definedNames>
  <calcPr fullCalcOnLoad="1"/>
</workbook>
</file>

<file path=xl/comments1.xml><?xml version="1.0" encoding="utf-8"?>
<comments xmlns="http://schemas.openxmlformats.org/spreadsheetml/2006/main">
  <authors>
    <author>文雄</author>
    <author>中野文雄</author>
  </authors>
  <commentList>
    <comment ref="K21" authorId="0">
      <text>
        <r>
          <rPr>
            <sz val="12"/>
            <rFont val="ＭＳ Ｐゴシック"/>
            <family val="3"/>
          </rPr>
          <t>\10未満は切り
捨てています。</t>
        </r>
      </text>
    </comment>
    <comment ref="R31" authorId="1">
      <text>
        <r>
          <rPr>
            <b/>
            <sz val="12"/>
            <color indexed="12"/>
            <rFont val="ＭＳ Ｐゴシック"/>
            <family val="3"/>
          </rPr>
          <t>このシートはサンプル品のため
ここから下は変更できません。</t>
        </r>
      </text>
    </comment>
  </commentList>
</comments>
</file>

<file path=xl/comments2.xml><?xml version="1.0" encoding="utf-8"?>
<comments xmlns="http://schemas.openxmlformats.org/spreadsheetml/2006/main">
  <authors>
    <author>文雄</author>
    <author>中野文雄</author>
  </authors>
  <commentList>
    <comment ref="K21" authorId="0">
      <text>
        <r>
          <rPr>
            <sz val="12"/>
            <rFont val="ＭＳ Ｐゴシック"/>
            <family val="3"/>
          </rPr>
          <t>\10未満は切り
捨てています。</t>
        </r>
      </text>
    </comment>
    <comment ref="R31" authorId="1">
      <text>
        <r>
          <rPr>
            <b/>
            <sz val="12"/>
            <color indexed="12"/>
            <rFont val="ＭＳ Ｐゴシック"/>
            <family val="3"/>
          </rPr>
          <t>サンプル品のためここから
下は変更できません。</t>
        </r>
      </text>
    </comment>
  </commentList>
</comments>
</file>

<file path=xl/sharedStrings.xml><?xml version="1.0" encoding="utf-8"?>
<sst xmlns="http://schemas.openxmlformats.org/spreadsheetml/2006/main" count="99" uniqueCount="46">
  <si>
    <t>担当</t>
  </si>
  <si>
    <t>№</t>
  </si>
  <si>
    <t>数</t>
  </si>
  <si>
    <t>作業工程</t>
  </si>
  <si>
    <t>お見積り書</t>
  </si>
  <si>
    <t>小計</t>
  </si>
  <si>
    <t>℡</t>
  </si>
  <si>
    <t>詳細</t>
  </si>
  <si>
    <t>時間</t>
  </si>
  <si>
    <t>作成日</t>
  </si>
  <si>
    <t>時間単価</t>
  </si>
  <si>
    <t>担当者様</t>
  </si>
  <si>
    <t>○○○○株式会社御中</t>
  </si>
  <si>
    <t>◎◎営業所殿</t>
  </si>
  <si>
    <t>◎○◎○株式会社御中</t>
  </si>
  <si>
    <t>〒３２３－０８１１</t>
  </si>
  <si>
    <t>(有)　T　N　Uデータ</t>
  </si>
  <si>
    <t>請求書</t>
  </si>
  <si>
    <t>見積書</t>
  </si>
  <si>
    <t>入力シート</t>
  </si>
  <si>
    <t>在庫管理表</t>
  </si>
  <si>
    <t>売上管理表</t>
  </si>
  <si>
    <t>入居者管理表</t>
  </si>
  <si>
    <t>その他A</t>
  </si>
  <si>
    <t>その他B</t>
  </si>
  <si>
    <t>その他C</t>
  </si>
  <si>
    <t>その他AB</t>
  </si>
  <si>
    <t>その他AC</t>
  </si>
  <si>
    <t>印刷：赤い破線の内側が印刷範囲に設定されています。</t>
  </si>
  <si>
    <t>消費税</t>
  </si>
  <si>
    <t>単価</t>
  </si>
  <si>
    <t>上田様</t>
  </si>
  <si>
    <t>中田様</t>
  </si>
  <si>
    <t>下田様</t>
  </si>
  <si>
    <t>０２８５－２－○○○○</t>
  </si>
  <si>
    <r>
      <t>※時間単価が</t>
    </r>
    <r>
      <rPr>
        <u val="single"/>
        <sz val="12"/>
        <color indexed="10"/>
        <rFont val="ＭＳ Ｐゴシック"/>
        <family val="3"/>
      </rPr>
      <t>未記入の場合は</t>
    </r>
    <r>
      <rPr>
        <b/>
        <u val="single"/>
        <sz val="12"/>
        <color indexed="10"/>
        <rFont val="ＭＳ Ｐゴシック"/>
        <family val="3"/>
      </rPr>
      <t>工程時間見積り</t>
    </r>
    <r>
      <rPr>
        <u val="single"/>
        <sz val="12"/>
        <rFont val="ＭＳ Ｐゴシック"/>
        <family val="3"/>
      </rPr>
      <t>となります。</t>
    </r>
  </si>
  <si>
    <t>工程コード表</t>
  </si>
  <si>
    <r>
      <t>見積り金額</t>
    </r>
    <r>
      <rPr>
        <sz val="10"/>
        <color indexed="12"/>
        <rFont val="ＭＳ Ｐゴシック"/>
        <family val="3"/>
      </rPr>
      <t>（税込み）</t>
    </r>
  </si>
  <si>
    <r>
      <t>合計時間　</t>
    </r>
    <r>
      <rPr>
        <sz val="10"/>
        <color indexed="12"/>
        <rFont val="ＭＳ Ｐゴシック"/>
        <family val="3"/>
      </rPr>
      <t>（税別金額）</t>
    </r>
  </si>
  <si>
    <t>上記の通りお見積り致します。</t>
  </si>
  <si>
    <t>〒３２３－０８１１</t>
  </si>
  <si>
    <t>℡</t>
  </si>
  <si>
    <t>０２８５－２－○○○○</t>
  </si>
  <si>
    <t>宛て先コード表</t>
  </si>
  <si>
    <r>
      <t>見積書の作業工程欄をクリックすると</t>
    </r>
    <r>
      <rPr>
        <sz val="11"/>
        <color indexed="23"/>
        <rFont val="ＭＳ Ｐゴシック"/>
        <family val="3"/>
      </rPr>
      <t>▼</t>
    </r>
    <r>
      <rPr>
        <sz val="11"/>
        <color indexed="12"/>
        <rFont val="ＭＳ Ｐゴシック"/>
        <family val="3"/>
      </rPr>
      <t>が表示されるので作業工程を選択する。</t>
    </r>
  </si>
  <si>
    <t>栃木県小山市犬塚◎◎-○○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</si>
</sst>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_ &quot;\&quot;* #,##0.0_ ;_ &quot;\&quot;* \-#,##0.0_ ;_ &quot;\&quot;* &quot;-&quot;?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&quot;\&quot;#,##0_);[Red]\(&quot;\&quot;#,##0\)"/>
    <numFmt numFmtId="182" formatCode="0&quot;分&quot;"/>
    <numFmt numFmtId="183" formatCode="[$€-2]\ #,##0.00_);[Red]\([$€-2]\ #,##0.00\)"/>
    <numFmt numFmtId="184" formatCode="0.00_ "/>
    <numFmt numFmtId="185" formatCode="0.0_ "/>
    <numFmt numFmtId="186" formatCode="\(0&quot;分&quot;\)"/>
    <numFmt numFmtId="187" formatCode="0&quot;時&quot;&quot;間&quot;"/>
    <numFmt numFmtId="188" formatCode="0.000_ "/>
    <numFmt numFmtId="189" formatCode="[$-411]ge\.m\.d;@"/>
    <numFmt numFmtId="190" formatCode="[$-411]ggge&quot;年&quot;m&quot;月&quot;d&quot;日&quot;;@"/>
    <numFmt numFmtId="191" formatCode="_ &quot;\&quot;* #,##0.000_ ;_ &quot;\&quot;* \-#,##0.000_ ;_ &quot;\&quot;* &quot;-&quot;???_ ;_ @_ "/>
    <numFmt numFmtId="192" formatCode="[$-F800]dddd\,\ mmmm\ dd\,\ yyyy"/>
    <numFmt numFmtId="193" formatCode="\(&quot;\&quot;0\)"/>
    <numFmt numFmtId="194" formatCode="\(&quot;\&quot;#,##0\)"/>
    <numFmt numFmtId="195" formatCode="0_);[Red]\(0\)"/>
    <numFmt numFmtId="196" formatCode=".0&quot;分&quot;"/>
    <numFmt numFmtId="197" formatCode="yyyy&quot;年&quot;m&quot;月&quot;d&quot;日&quot;"/>
  </numFmts>
  <fonts count="30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u val="single"/>
      <sz val="11"/>
      <name val="ＭＳ Ｐゴシック"/>
      <family val="3"/>
    </font>
    <font>
      <sz val="12"/>
      <color indexed="22"/>
      <name val="ＭＳ Ｐゴシック"/>
      <family val="3"/>
    </font>
    <font>
      <u val="singleAccounting"/>
      <sz val="11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u val="doubleAccounting"/>
      <sz val="14"/>
      <name val="ＭＳ Ｐゴシック"/>
      <family val="3"/>
    </font>
    <font>
      <sz val="12"/>
      <name val="HGｺﾞｼｯｸM"/>
      <family val="3"/>
    </font>
    <font>
      <u val="single"/>
      <sz val="12"/>
      <color indexed="10"/>
      <name val="ＭＳ Ｐゴシック"/>
      <family val="3"/>
    </font>
    <font>
      <u val="single"/>
      <sz val="12"/>
      <name val="ＭＳ Ｐゴシック"/>
      <family val="3"/>
    </font>
    <font>
      <sz val="11"/>
      <color indexed="9"/>
      <name val="ＭＳ Ｐゴシック"/>
      <family val="3"/>
    </font>
    <font>
      <b/>
      <u val="single"/>
      <sz val="12"/>
      <color indexed="10"/>
      <name val="ＭＳ Ｐゴシック"/>
      <family val="3"/>
    </font>
    <font>
      <sz val="12"/>
      <color indexed="43"/>
      <name val="ＭＳ Ｐゴシック"/>
      <family val="3"/>
    </font>
    <font>
      <sz val="14"/>
      <color indexed="9"/>
      <name val="ＭＳ Ｐゴシック"/>
      <family val="3"/>
    </font>
    <font>
      <b/>
      <sz val="12"/>
      <name val="HGｺﾞｼｯｸM"/>
      <family val="3"/>
    </font>
    <font>
      <b/>
      <sz val="11"/>
      <name val="ＭＳ Ｐゴシック"/>
      <family val="3"/>
    </font>
    <font>
      <sz val="14"/>
      <color indexed="10"/>
      <name val="ＭＳ Ｐゴシック"/>
      <family val="3"/>
    </font>
    <font>
      <sz val="9"/>
      <name val="MS UI Gothic"/>
      <family val="3"/>
    </font>
    <font>
      <sz val="12"/>
      <color indexed="12"/>
      <name val="ＭＳ Ｐゴシック"/>
      <family val="3"/>
    </font>
    <font>
      <sz val="10"/>
      <color indexed="12"/>
      <name val="ＭＳ Ｐゴシック"/>
      <family val="3"/>
    </font>
    <font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2"/>
      <color indexed="10"/>
      <name val="ＭＳ Ｐゴシック"/>
      <family val="3"/>
    </font>
    <font>
      <sz val="12"/>
      <color indexed="23"/>
      <name val="ＭＳ Ｐゴシック"/>
      <family val="3"/>
    </font>
    <font>
      <b/>
      <sz val="12"/>
      <color indexed="12"/>
      <name val="ＭＳ Ｐゴシック"/>
      <family val="3"/>
    </font>
    <font>
      <b/>
      <sz val="8"/>
      <name val="ＭＳ Ｐゴシック"/>
      <family val="2"/>
    </font>
  </fonts>
  <fills count="7">
    <fill>
      <patternFill/>
    </fill>
    <fill>
      <patternFill patternType="gray125"/>
    </fill>
    <fill>
      <patternFill patternType="lightGray">
        <fgColor indexed="26"/>
      </patternFill>
    </fill>
    <fill>
      <patternFill patternType="lightGray">
        <fgColor indexed="27"/>
      </patternFill>
    </fill>
    <fill>
      <patternFill patternType="lightGray">
        <fgColor indexed="42"/>
      </patternFill>
    </fill>
    <fill>
      <patternFill patternType="lightGray">
        <fgColor indexed="41"/>
      </patternFill>
    </fill>
    <fill>
      <patternFill patternType="lightGray">
        <fgColor indexed="43"/>
      </patternFill>
    </fill>
  </fills>
  <borders count="67">
    <border>
      <left/>
      <right/>
      <top/>
      <bottom/>
      <diagonal/>
    </border>
    <border>
      <left style="mediumDashed">
        <color indexed="10"/>
      </left>
      <right>
        <color indexed="63"/>
      </right>
      <top style="mediumDashed">
        <color indexed="10"/>
      </top>
      <bottom>
        <color indexed="63"/>
      </bottom>
    </border>
    <border>
      <left>
        <color indexed="63"/>
      </left>
      <right>
        <color indexed="63"/>
      </right>
      <top style="mediumDashed">
        <color indexed="10"/>
      </top>
      <bottom>
        <color indexed="63"/>
      </bottom>
    </border>
    <border>
      <left style="mediumDashed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>
        <color indexed="10"/>
      </right>
      <top>
        <color indexed="63"/>
      </top>
      <bottom>
        <color indexed="63"/>
      </bottom>
    </border>
    <border>
      <left style="mediumDashed">
        <color indexed="10"/>
      </left>
      <right>
        <color indexed="63"/>
      </right>
      <top>
        <color indexed="63"/>
      </top>
      <bottom style="mediumDashed">
        <color indexed="10"/>
      </bottom>
    </border>
    <border>
      <left>
        <color indexed="63"/>
      </left>
      <right>
        <color indexed="63"/>
      </right>
      <top>
        <color indexed="63"/>
      </top>
      <bottom style="mediumDashed">
        <color indexed="10"/>
      </bottom>
    </border>
    <border>
      <left>
        <color indexed="63"/>
      </left>
      <right style="mediumDashed">
        <color indexed="10"/>
      </right>
      <top>
        <color indexed="63"/>
      </top>
      <bottom style="mediumDashed">
        <color indexed="10"/>
      </bottom>
    </border>
    <border>
      <left>
        <color indexed="63"/>
      </left>
      <right style="mediumDashed">
        <color indexed="10"/>
      </right>
      <top style="mediumDashed">
        <color indexed="10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double"/>
      <top style="medium"/>
      <bottom style="double"/>
    </border>
    <border>
      <left style="medium"/>
      <right style="double"/>
      <top style="medium"/>
      <bottom style="double"/>
    </border>
    <border>
      <left style="double"/>
      <right>
        <color indexed="63"/>
      </right>
      <top style="double"/>
      <bottom style="slantDashDot"/>
    </border>
    <border>
      <left style="double"/>
      <right>
        <color indexed="63"/>
      </right>
      <top style="slantDashDot"/>
      <bottom style="double"/>
    </border>
    <border>
      <left style="double"/>
      <right style="medium"/>
      <top style="double"/>
      <bottom style="slantDashDot"/>
    </border>
    <border>
      <left style="double"/>
      <right style="medium"/>
      <top style="slantDashDot"/>
      <bottom style="double"/>
    </border>
    <border>
      <left style="double">
        <color indexed="11"/>
      </left>
      <right style="dashed">
        <color indexed="11"/>
      </right>
      <top style="dashed">
        <color indexed="11"/>
      </top>
      <bottom style="dashed">
        <color indexed="11"/>
      </bottom>
    </border>
    <border>
      <left style="dashed">
        <color indexed="11"/>
      </left>
      <right style="double">
        <color indexed="11"/>
      </right>
      <top style="dashed">
        <color indexed="11"/>
      </top>
      <bottom style="dashed">
        <color indexed="11"/>
      </bottom>
    </border>
    <border>
      <left style="double">
        <color indexed="11"/>
      </left>
      <right style="dashed">
        <color indexed="11"/>
      </right>
      <top>
        <color indexed="63"/>
      </top>
      <bottom style="dashed">
        <color indexed="11"/>
      </bottom>
    </border>
    <border>
      <left style="dashed">
        <color indexed="11"/>
      </left>
      <right style="double">
        <color indexed="11"/>
      </right>
      <top>
        <color indexed="63"/>
      </top>
      <bottom style="dashed">
        <color indexed="11"/>
      </bottom>
    </border>
    <border>
      <left style="double">
        <color indexed="11"/>
      </left>
      <right style="dashed">
        <color indexed="11"/>
      </right>
      <top style="slantDashDot">
        <color indexed="11"/>
      </top>
      <bottom style="mediumDashDotDot">
        <color indexed="11"/>
      </bottom>
    </border>
    <border>
      <left style="dashed">
        <color indexed="11"/>
      </left>
      <right style="double">
        <color indexed="11"/>
      </right>
      <top style="slantDashDot">
        <color indexed="11"/>
      </top>
      <bottom style="mediumDashDotDot">
        <color indexed="11"/>
      </bottom>
    </border>
    <border>
      <left style="double"/>
      <right style="double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double"/>
      <right style="double"/>
      <top style="slantDashDot"/>
      <bottom style="medium"/>
    </border>
    <border>
      <left style="medium"/>
      <right style="medium"/>
      <top style="slantDashDot"/>
      <bottom style="medium"/>
    </border>
    <border>
      <left style="medium"/>
      <right style="double"/>
      <top style="slantDashDot"/>
      <bottom style="medium"/>
    </border>
    <border>
      <left>
        <color indexed="63"/>
      </left>
      <right>
        <color indexed="63"/>
      </right>
      <top style="slantDashDot"/>
      <bottom style="double"/>
    </border>
    <border>
      <left>
        <color indexed="63"/>
      </left>
      <right style="double"/>
      <top style="slantDashDot"/>
      <bottom style="double"/>
    </border>
    <border>
      <left style="double">
        <color indexed="11"/>
      </left>
      <right>
        <color indexed="63"/>
      </right>
      <top style="dashed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ashed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ashed">
        <color indexed="11"/>
      </top>
      <bottom style="dashed">
        <color indexed="11"/>
      </bottom>
    </border>
    <border>
      <left style="double">
        <color indexed="11"/>
      </left>
      <right style="dashed">
        <color indexed="11"/>
      </right>
      <top style="dashed">
        <color indexed="11"/>
      </top>
      <bottom style="double">
        <color indexed="11"/>
      </bottom>
    </border>
    <border>
      <left style="dashed">
        <color indexed="11"/>
      </left>
      <right style="double">
        <color indexed="11"/>
      </right>
      <top style="dashed">
        <color indexed="11"/>
      </top>
      <bottom style="double">
        <color indexed="11"/>
      </bottom>
    </border>
    <border>
      <left style="double">
        <color indexed="11"/>
      </left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>
        <color indexed="63"/>
      </right>
      <top style="dashed">
        <color indexed="11"/>
      </top>
      <bottom style="dashed">
        <color indexed="11"/>
      </bottom>
    </border>
    <border>
      <left style="double">
        <color indexed="11"/>
      </left>
      <right>
        <color indexed="63"/>
      </right>
      <top style="slantDashDot">
        <color indexed="11"/>
      </top>
      <bottom style="dashed">
        <color indexed="11"/>
      </bottom>
    </border>
    <border>
      <left>
        <color indexed="63"/>
      </left>
      <right style="double">
        <color indexed="11"/>
      </right>
      <top style="slantDashDot">
        <color indexed="11"/>
      </top>
      <bottom style="dashed">
        <color indexed="1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1"/>
      </left>
      <right style="dashed">
        <color indexed="11"/>
      </right>
      <top style="double">
        <color indexed="11"/>
      </top>
      <bottom>
        <color indexed="63"/>
      </bottom>
    </border>
    <border>
      <left style="dashed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 style="slantDashDot"/>
    </border>
    <border>
      <left>
        <color indexed="63"/>
      </left>
      <right style="double"/>
      <top style="double"/>
      <bottom style="slantDashDot"/>
    </border>
    <border>
      <left style="medium"/>
      <right>
        <color indexed="63"/>
      </right>
      <top style="slantDashDot"/>
      <bottom style="double"/>
    </border>
    <border>
      <left style="medium"/>
      <right>
        <color indexed="63"/>
      </right>
      <top style="slantDashDot"/>
      <bottom style="medium"/>
    </border>
    <border>
      <left>
        <color indexed="63"/>
      </left>
      <right>
        <color indexed="63"/>
      </right>
      <top style="slantDashDot"/>
      <bottom style="medium"/>
    </border>
    <border>
      <left>
        <color indexed="63"/>
      </left>
      <right style="medium"/>
      <top style="slantDashDot"/>
      <bottom style="medium"/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49" fontId="5" fillId="0" borderId="0" xfId="0" applyNumberFormat="1" applyFont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42" fontId="9" fillId="0" borderId="0" xfId="0" applyNumberFormat="1" applyFont="1" applyBorder="1" applyAlignment="1">
      <alignment horizontal="distributed" vertical="center"/>
    </xf>
    <xf numFmtId="42" fontId="8" fillId="0" borderId="0" xfId="0" applyNumberFormat="1" applyFont="1" applyFill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31" fontId="3" fillId="0" borderId="0" xfId="0" applyNumberFormat="1" applyFont="1" applyBorder="1" applyAlignment="1">
      <alignment horizontal="distributed" vertical="center"/>
    </xf>
    <xf numFmtId="0" fontId="0" fillId="0" borderId="1" xfId="0" applyBorder="1" applyAlignment="1">
      <alignment/>
    </xf>
    <xf numFmtId="49" fontId="0" fillId="0" borderId="2" xfId="0" applyNumberFormat="1" applyFill="1" applyBorder="1" applyAlignment="1">
      <alignment horizontal="distributed" vertical="center"/>
    </xf>
    <xf numFmtId="12" fontId="0" fillId="0" borderId="2" xfId="0" applyNumberFormat="1" applyFill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/>
    </xf>
    <xf numFmtId="0" fontId="6" fillId="0" borderId="4" xfId="0" applyFont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distributed" vertical="center"/>
    </xf>
    <xf numFmtId="0" fontId="8" fillId="0" borderId="6" xfId="0" applyFont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49" fontId="7" fillId="0" borderId="6" xfId="0" applyNumberFormat="1" applyFont="1" applyFill="1" applyBorder="1" applyAlignment="1">
      <alignment horizontal="distributed" vertical="center"/>
    </xf>
    <xf numFmtId="12" fontId="0" fillId="0" borderId="6" xfId="0" applyNumberFormat="1" applyFill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8" fillId="0" borderId="0" xfId="0" applyFont="1" applyBorder="1" applyAlignment="1" applyProtection="1">
      <alignment horizontal="distributed" vertical="center"/>
      <protection locked="0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 horizontal="distributed" vertical="center"/>
      <protection locked="0"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7" fillId="2" borderId="9" xfId="0" applyFont="1" applyFill="1" applyBorder="1" applyAlignment="1" applyProtection="1">
      <alignment horizontal="distributed" vertical="center"/>
      <protection locked="0"/>
    </xf>
    <xf numFmtId="0" fontId="7" fillId="2" borderId="10" xfId="0" applyFont="1" applyFill="1" applyBorder="1" applyAlignment="1" applyProtection="1">
      <alignment horizontal="distributed" vertical="center"/>
      <protection locked="0"/>
    </xf>
    <xf numFmtId="0" fontId="8" fillId="0" borderId="6" xfId="0" applyFont="1" applyBorder="1" applyAlignment="1" applyProtection="1">
      <alignment horizontal="distributed" vertical="center"/>
      <protection locked="0"/>
    </xf>
    <xf numFmtId="0" fontId="7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distributed" vertical="center"/>
    </xf>
    <xf numFmtId="49" fontId="0" fillId="0" borderId="0" xfId="0" applyNumberFormat="1" applyFill="1" applyBorder="1" applyAlignment="1">
      <alignment horizontal="distributed" vertical="center"/>
    </xf>
    <xf numFmtId="12" fontId="0" fillId="0" borderId="0" xfId="0" applyNumberFormat="1" applyFill="1" applyBorder="1" applyAlignment="1">
      <alignment horizontal="distributed" vertical="center"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 horizontal="center" vertical="center"/>
    </xf>
    <xf numFmtId="188" fontId="14" fillId="0" borderId="0" xfId="0" applyNumberFormat="1" applyFont="1" applyAlignment="1">
      <alignment horizontal="center" vertical="center"/>
    </xf>
    <xf numFmtId="0" fontId="7" fillId="0" borderId="11" xfId="0" applyFont="1" applyFill="1" applyBorder="1" applyAlignment="1">
      <alignment horizontal="distributed" vertical="center"/>
    </xf>
    <xf numFmtId="182" fontId="7" fillId="0" borderId="11" xfId="0" applyNumberFormat="1" applyFont="1" applyFill="1" applyBorder="1" applyAlignment="1" applyProtection="1">
      <alignment horizontal="distributed" vertical="center"/>
      <protection locked="0"/>
    </xf>
    <xf numFmtId="0" fontId="7" fillId="0" borderId="11" xfId="0" applyFont="1" applyFill="1" applyBorder="1" applyAlignment="1" applyProtection="1">
      <alignment horizontal="distributed" vertical="center"/>
      <protection locked="0"/>
    </xf>
    <xf numFmtId="182" fontId="7" fillId="0" borderId="11" xfId="0" applyNumberFormat="1" applyFont="1" applyFill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182" fontId="7" fillId="3" borderId="14" xfId="0" applyNumberFormat="1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182" fontId="7" fillId="3" borderId="16" xfId="0" applyNumberFormat="1" applyFont="1" applyFill="1" applyBorder="1" applyAlignment="1">
      <alignment horizontal="distributed" vertical="center"/>
    </xf>
    <xf numFmtId="0" fontId="0" fillId="0" borderId="0" xfId="0" applyBorder="1" applyAlignment="1" applyProtection="1">
      <alignment horizontal="distributed" vertical="center"/>
      <protection locked="0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distributed" vertical="center"/>
    </xf>
    <xf numFmtId="0" fontId="16" fillId="0" borderId="0" xfId="0" applyFont="1" applyFill="1" applyBorder="1" applyAlignment="1">
      <alignment horizontal="distributed" vertical="center"/>
    </xf>
    <xf numFmtId="0" fontId="7" fillId="4" borderId="17" xfId="0" applyFont="1" applyFill="1" applyBorder="1" applyAlignment="1">
      <alignment horizontal="distributed" vertical="center"/>
    </xf>
    <xf numFmtId="42" fontId="11" fillId="2" borderId="18" xfId="0" applyNumberFormat="1" applyFont="1" applyFill="1" applyBorder="1" applyAlignment="1" applyProtection="1">
      <alignment horizontal="distributed" vertical="center"/>
      <protection locked="0"/>
    </xf>
    <xf numFmtId="0" fontId="0" fillId="4" borderId="19" xfId="0" applyFill="1" applyBorder="1" applyAlignment="1">
      <alignment horizontal="distributed" vertical="center"/>
    </xf>
    <xf numFmtId="44" fontId="8" fillId="0" borderId="0" xfId="0" applyNumberFormat="1" applyFont="1" applyBorder="1" applyAlignment="1" applyProtection="1">
      <alignment horizontal="distributed" vertical="center"/>
      <protection locked="0"/>
    </xf>
    <xf numFmtId="177" fontId="17" fillId="0" borderId="0" xfId="0" applyNumberFormat="1" applyFont="1" applyBorder="1" applyAlignment="1">
      <alignment horizontal="distributed" vertical="center"/>
    </xf>
    <xf numFmtId="190" fontId="0" fillId="0" borderId="0" xfId="0" applyNumberFormat="1" applyFont="1" applyBorder="1" applyAlignment="1" applyProtection="1">
      <alignment horizontal="distributed" vertical="center"/>
      <protection locked="0"/>
    </xf>
    <xf numFmtId="190" fontId="0" fillId="0" borderId="0" xfId="0" applyNumberFormat="1" applyFont="1" applyFill="1" applyBorder="1" applyAlignment="1" applyProtection="1">
      <alignment horizontal="distributed" vertical="center"/>
      <protection locked="0"/>
    </xf>
    <xf numFmtId="49" fontId="3" fillId="0" borderId="0" xfId="0" applyNumberFormat="1" applyFont="1" applyBorder="1" applyAlignment="1">
      <alignment horizontal="distributed"/>
    </xf>
    <xf numFmtId="182" fontId="0" fillId="0" borderId="0" xfId="0" applyNumberFormat="1" applyFill="1" applyBorder="1" applyAlignment="1">
      <alignment horizontal="left" vertical="center"/>
    </xf>
    <xf numFmtId="194" fontId="7" fillId="0" borderId="0" xfId="0" applyNumberFormat="1" applyFont="1" applyFill="1" applyBorder="1" applyAlignment="1">
      <alignment horizontal="distributed" vertical="center"/>
    </xf>
    <xf numFmtId="42" fontId="11" fillId="0" borderId="0" xfId="0" applyNumberFormat="1" applyFont="1" applyFill="1" applyBorder="1" applyAlignment="1" applyProtection="1">
      <alignment horizontal="distributed" vertical="center"/>
      <protection locked="0"/>
    </xf>
    <xf numFmtId="42" fontId="18" fillId="0" borderId="0" xfId="0" applyNumberFormat="1" applyFont="1" applyFill="1" applyBorder="1" applyAlignment="1">
      <alignment horizontal="distributed" vertical="center"/>
    </xf>
    <xf numFmtId="42" fontId="19" fillId="0" borderId="0" xfId="0" applyNumberFormat="1" applyFont="1" applyFill="1" applyBorder="1" applyAlignment="1">
      <alignment/>
    </xf>
    <xf numFmtId="9" fontId="0" fillId="0" borderId="0" xfId="0" applyNumberFormat="1" applyFill="1" applyBorder="1" applyAlignment="1" applyProtection="1">
      <alignment horizontal="distributed" vertical="center"/>
      <protection locked="0"/>
    </xf>
    <xf numFmtId="9" fontId="0" fillId="2" borderId="20" xfId="0" applyNumberFormat="1" applyFill="1" applyBorder="1" applyAlignment="1" applyProtection="1">
      <alignment horizontal="distributed" vertical="center"/>
      <protection locked="0"/>
    </xf>
    <xf numFmtId="0" fontId="20" fillId="0" borderId="0" xfId="0" applyFont="1" applyBorder="1" applyAlignment="1">
      <alignment horizontal="distributed" vertical="center"/>
    </xf>
    <xf numFmtId="195" fontId="6" fillId="0" borderId="0" xfId="0" applyNumberFormat="1" applyFont="1" applyBorder="1" applyAlignment="1">
      <alignment horizontal="distributed" vertical="center"/>
    </xf>
    <xf numFmtId="182" fontId="7" fillId="5" borderId="9" xfId="0" applyNumberFormat="1" applyFont="1" applyFill="1" applyBorder="1" applyAlignment="1" applyProtection="1">
      <alignment horizontal="distributed" vertical="center"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distributed" vertical="center"/>
      <protection/>
    </xf>
    <xf numFmtId="0" fontId="8" fillId="2" borderId="21" xfId="0" applyFont="1" applyFill="1" applyBorder="1" applyAlignment="1" applyProtection="1">
      <alignment horizontal="distributed" vertical="center"/>
      <protection locked="0"/>
    </xf>
    <xf numFmtId="182" fontId="8" fillId="2" borderId="22" xfId="0" applyNumberFormat="1" applyFont="1" applyFill="1" applyBorder="1" applyAlignment="1" applyProtection="1">
      <alignment horizontal="distributed" vertical="center"/>
      <protection locked="0"/>
    </xf>
    <xf numFmtId="0" fontId="8" fillId="2" borderId="23" xfId="0" applyFont="1" applyFill="1" applyBorder="1" applyAlignment="1" applyProtection="1">
      <alignment horizontal="distributed" vertical="center"/>
      <protection locked="0"/>
    </xf>
    <xf numFmtId="182" fontId="8" fillId="2" borderId="24" xfId="0" applyNumberFormat="1" applyFont="1" applyFill="1" applyBorder="1" applyAlignment="1" applyProtection="1">
      <alignment horizontal="distributed" vertical="center"/>
      <protection locked="0"/>
    </xf>
    <xf numFmtId="0" fontId="8" fillId="5" borderId="25" xfId="0" applyFont="1" applyFill="1" applyBorder="1" applyAlignment="1">
      <alignment horizontal="distributed" vertical="center"/>
    </xf>
    <xf numFmtId="0" fontId="8" fillId="5" borderId="26" xfId="0" applyFont="1" applyFill="1" applyBorder="1" applyAlignment="1">
      <alignment horizontal="distributed" vertical="center"/>
    </xf>
    <xf numFmtId="0" fontId="8" fillId="4" borderId="27" xfId="0" applyFont="1" applyFill="1" applyBorder="1" applyAlignment="1">
      <alignment horizontal="distributed" vertical="center"/>
    </xf>
    <xf numFmtId="0" fontId="8" fillId="4" borderId="28" xfId="0" applyFont="1" applyFill="1" applyBorder="1" applyAlignment="1">
      <alignment horizontal="distributed" vertical="center"/>
    </xf>
    <xf numFmtId="0" fontId="8" fillId="4" borderId="29" xfId="0" applyFont="1" applyFill="1" applyBorder="1" applyAlignment="1">
      <alignment horizontal="distributed" vertical="center"/>
    </xf>
    <xf numFmtId="0" fontId="7" fillId="0" borderId="30" xfId="0" applyFont="1" applyFill="1" applyBorder="1" applyAlignment="1">
      <alignment horizontal="distributed" vertical="center"/>
    </xf>
    <xf numFmtId="182" fontId="7" fillId="5" borderId="31" xfId="0" applyNumberFormat="1" applyFont="1" applyFill="1" applyBorder="1" applyAlignment="1" applyProtection="1">
      <alignment horizontal="distributed" vertical="center"/>
      <protection/>
    </xf>
    <xf numFmtId="0" fontId="7" fillId="2" borderId="31" xfId="0" applyFont="1" applyFill="1" applyBorder="1" applyAlignment="1" applyProtection="1">
      <alignment horizontal="distributed" vertical="center"/>
      <protection locked="0"/>
    </xf>
    <xf numFmtId="182" fontId="7" fillId="3" borderId="32" xfId="0" applyNumberFormat="1" applyFont="1" applyFill="1" applyBorder="1" applyAlignment="1">
      <alignment horizontal="distributed" vertical="center"/>
    </xf>
    <xf numFmtId="187" fontId="0" fillId="3" borderId="18" xfId="0" applyNumberFormat="1" applyFill="1" applyBorder="1" applyAlignment="1" applyProtection="1">
      <alignment horizontal="right" vertical="center"/>
      <protection/>
    </xf>
    <xf numFmtId="182" fontId="0" fillId="3" borderId="33" xfId="0" applyNumberFormat="1" applyFill="1" applyBorder="1" applyAlignment="1" applyProtection="1">
      <alignment horizontal="left" vertical="center"/>
      <protection/>
    </xf>
    <xf numFmtId="194" fontId="22" fillId="3" borderId="34" xfId="0" applyNumberFormat="1" applyFont="1" applyFill="1" applyBorder="1" applyAlignment="1" applyProtection="1">
      <alignment horizontal="distributed" vertical="center"/>
      <protection/>
    </xf>
    <xf numFmtId="0" fontId="14" fillId="0" borderId="0" xfId="0" applyFont="1" applyBorder="1" applyAlignment="1">
      <alignment horizontal="distributed" vertical="center"/>
    </xf>
    <xf numFmtId="188" fontId="14" fillId="0" borderId="0" xfId="0" applyNumberFormat="1" applyFont="1" applyAlignment="1" applyProtection="1">
      <alignment horizontal="center" vertical="center"/>
      <protection/>
    </xf>
    <xf numFmtId="182" fontId="14" fillId="0" borderId="0" xfId="0" applyNumberFormat="1" applyFont="1" applyBorder="1" applyAlignment="1">
      <alignment horizontal="center" vertical="center"/>
    </xf>
    <xf numFmtId="190" fontId="0" fillId="0" borderId="0" xfId="0" applyNumberFormat="1" applyFont="1" applyBorder="1" applyAlignment="1" applyProtection="1">
      <alignment horizontal="distributed" vertical="center"/>
      <protection locked="0"/>
    </xf>
    <xf numFmtId="0" fontId="0" fillId="0" borderId="0" xfId="0" applyFont="1" applyAlignment="1" applyProtection="1">
      <alignment/>
      <protection/>
    </xf>
    <xf numFmtId="12" fontId="0" fillId="0" borderId="0" xfId="0" applyNumberFormat="1" applyFont="1" applyFill="1" applyBorder="1" applyAlignment="1">
      <alignment horizontal="distributed" vertical="center"/>
    </xf>
    <xf numFmtId="0" fontId="0" fillId="2" borderId="35" xfId="0" applyFill="1" applyBorder="1" applyAlignment="1" applyProtection="1">
      <alignment horizontal="distributed" vertical="center"/>
      <protection locked="0"/>
    </xf>
    <xf numFmtId="0" fontId="0" fillId="2" borderId="36" xfId="0" applyFill="1" applyBorder="1" applyAlignment="1" applyProtection="1">
      <alignment horizontal="distributed" vertical="center"/>
      <protection locked="0"/>
    </xf>
    <xf numFmtId="0" fontId="8" fillId="2" borderId="37" xfId="0" applyFont="1" applyFill="1" applyBorder="1" applyAlignment="1" applyProtection="1">
      <alignment horizontal="distributed" vertical="center"/>
      <protection locked="0"/>
    </xf>
    <xf numFmtId="0" fontId="8" fillId="2" borderId="21" xfId="0" applyFont="1" applyFill="1" applyBorder="1" applyAlignment="1" applyProtection="1">
      <alignment horizontal="distributed" vertical="center"/>
      <protection/>
    </xf>
    <xf numFmtId="182" fontId="8" fillId="2" borderId="22" xfId="0" applyNumberFormat="1" applyFont="1" applyFill="1" applyBorder="1" applyAlignment="1" applyProtection="1">
      <alignment horizontal="distributed" vertical="center"/>
      <protection/>
    </xf>
    <xf numFmtId="0" fontId="8" fillId="2" borderId="38" xfId="0" applyFont="1" applyFill="1" applyBorder="1" applyAlignment="1" applyProtection="1">
      <alignment horizontal="distributed" vertical="center"/>
      <protection/>
    </xf>
    <xf numFmtId="182" fontId="8" fillId="2" borderId="39" xfId="0" applyNumberFormat="1" applyFont="1" applyFill="1" applyBorder="1" applyAlignment="1" applyProtection="1">
      <alignment horizontal="distributed" vertical="center"/>
      <protection/>
    </xf>
    <xf numFmtId="0" fontId="8" fillId="4" borderId="40" xfId="0" applyFont="1" applyFill="1" applyBorder="1" applyAlignment="1">
      <alignment horizontal="distributed" vertical="center"/>
    </xf>
    <xf numFmtId="0" fontId="0" fillId="4" borderId="41" xfId="0" applyFill="1" applyBorder="1" applyAlignment="1">
      <alignment horizontal="distributed" vertical="center"/>
    </xf>
    <xf numFmtId="0" fontId="0" fillId="2" borderId="42" xfId="0" applyFill="1" applyBorder="1" applyAlignment="1" applyProtection="1">
      <alignment horizontal="distributed" vertical="center"/>
      <protection locked="0"/>
    </xf>
    <xf numFmtId="0" fontId="0" fillId="2" borderId="37" xfId="0" applyFill="1" applyBorder="1" applyAlignment="1" applyProtection="1">
      <alignment horizontal="distributed" vertical="center"/>
      <protection locked="0"/>
    </xf>
    <xf numFmtId="0" fontId="7" fillId="0" borderId="0" xfId="0" applyFont="1" applyAlignment="1" applyProtection="1">
      <alignment horizontal="distributed" vertical="center"/>
      <protection locked="0"/>
    </xf>
    <xf numFmtId="0" fontId="13" fillId="0" borderId="0" xfId="0" applyFont="1" applyBorder="1" applyAlignment="1" applyProtection="1">
      <alignment horizontal="distributed" vertical="center"/>
      <protection locked="0"/>
    </xf>
    <xf numFmtId="0" fontId="8" fillId="2" borderId="43" xfId="0" applyFont="1" applyFill="1" applyBorder="1" applyAlignment="1" applyProtection="1">
      <alignment horizontal="distributed" vertical="center"/>
      <protection locked="0"/>
    </xf>
    <xf numFmtId="0" fontId="0" fillId="2" borderId="44" xfId="0" applyFill="1" applyBorder="1" applyAlignment="1" applyProtection="1">
      <alignment horizontal="distributed" vertical="center"/>
      <protection locked="0"/>
    </xf>
    <xf numFmtId="0" fontId="8" fillId="2" borderId="42" xfId="0" applyFont="1" applyFill="1" applyBorder="1" applyAlignment="1" applyProtection="1">
      <alignment horizontal="distributed" vertical="center"/>
      <protection locked="0"/>
    </xf>
    <xf numFmtId="0" fontId="7" fillId="2" borderId="45" xfId="0" applyFont="1" applyFill="1" applyBorder="1" applyAlignment="1">
      <alignment horizontal="distributed" vertical="center"/>
    </xf>
    <xf numFmtId="0" fontId="7" fillId="2" borderId="46" xfId="0" applyFont="1" applyFill="1" applyBorder="1" applyAlignment="1">
      <alignment horizontal="distributed" vertical="center"/>
    </xf>
    <xf numFmtId="0" fontId="7" fillId="2" borderId="47" xfId="0" applyFont="1" applyFill="1" applyBorder="1" applyAlignment="1">
      <alignment horizontal="distributed" vertical="center"/>
    </xf>
    <xf numFmtId="0" fontId="7" fillId="0" borderId="0" xfId="0" applyFont="1" applyFill="1" applyBorder="1" applyAlignment="1" applyProtection="1">
      <alignment horizontal="distributed" vertical="center"/>
      <protection locked="0"/>
    </xf>
    <xf numFmtId="0" fontId="8" fillId="4" borderId="48" xfId="0" applyFont="1" applyFill="1" applyBorder="1" applyAlignment="1">
      <alignment horizontal="distributed" vertical="center"/>
    </xf>
    <xf numFmtId="0" fontId="0" fillId="4" borderId="49" xfId="0" applyFill="1" applyBorder="1" applyAlignment="1">
      <alignment horizontal="distributed" vertical="center"/>
    </xf>
    <xf numFmtId="0" fontId="16" fillId="0" borderId="0" xfId="0" applyFont="1" applyFill="1" applyBorder="1" applyAlignment="1">
      <alignment horizontal="distributed" vertical="center"/>
    </xf>
    <xf numFmtId="0" fontId="8" fillId="0" borderId="50" xfId="0" applyFont="1" applyBorder="1" applyAlignment="1">
      <alignment horizontal="distributed" vertical="center"/>
    </xf>
    <xf numFmtId="0" fontId="7" fillId="4" borderId="51" xfId="0" applyFont="1" applyFill="1" applyBorder="1" applyAlignment="1" applyProtection="1">
      <alignment horizontal="distributed" vertical="center"/>
      <protection/>
    </xf>
    <xf numFmtId="0" fontId="0" fillId="0" borderId="11" xfId="0" applyBorder="1" applyAlignment="1" applyProtection="1">
      <alignment horizontal="distributed" vertical="center"/>
      <protection/>
    </xf>
    <xf numFmtId="0" fontId="0" fillId="0" borderId="52" xfId="0" applyBorder="1" applyAlignment="1" applyProtection="1">
      <alignment horizontal="distributed" vertical="center"/>
      <protection/>
    </xf>
    <xf numFmtId="0" fontId="7" fillId="2" borderId="53" xfId="0" applyFont="1" applyFill="1" applyBorder="1" applyAlignment="1">
      <alignment horizontal="distributed" vertical="center"/>
    </xf>
    <xf numFmtId="0" fontId="7" fillId="2" borderId="54" xfId="0" applyFont="1" applyFill="1" applyBorder="1" applyAlignment="1">
      <alignment horizontal="distributed" vertical="center"/>
    </xf>
    <xf numFmtId="0" fontId="7" fillId="2" borderId="55" xfId="0" applyFont="1" applyFill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2" fillId="4" borderId="56" xfId="0" applyFont="1" applyFill="1" applyBorder="1" applyAlignment="1">
      <alignment horizontal="distributed" vertical="center"/>
    </xf>
    <xf numFmtId="0" fontId="19" fillId="0" borderId="57" xfId="0" applyFont="1" applyBorder="1" applyAlignment="1">
      <alignment/>
    </xf>
    <xf numFmtId="42" fontId="18" fillId="3" borderId="58" xfId="0" applyNumberFormat="1" applyFont="1" applyFill="1" applyBorder="1" applyAlignment="1">
      <alignment horizontal="distributed" vertical="center"/>
    </xf>
    <xf numFmtId="42" fontId="19" fillId="0" borderId="34" xfId="0" applyNumberFormat="1" applyFont="1" applyBorder="1" applyAlignment="1">
      <alignment/>
    </xf>
    <xf numFmtId="0" fontId="7" fillId="2" borderId="59" xfId="0" applyFont="1" applyFill="1" applyBorder="1" applyAlignment="1" applyProtection="1">
      <alignment horizontal="distributed" vertical="center"/>
      <protection locked="0"/>
    </xf>
    <xf numFmtId="0" fontId="7" fillId="2" borderId="60" xfId="0" applyFont="1" applyFill="1" applyBorder="1" applyAlignment="1" applyProtection="1">
      <alignment horizontal="distributed" vertical="center"/>
      <protection locked="0"/>
    </xf>
    <xf numFmtId="0" fontId="7" fillId="2" borderId="61" xfId="0" applyFont="1" applyFill="1" applyBorder="1" applyAlignment="1" applyProtection="1">
      <alignment horizontal="distributed" vertical="center"/>
      <protection locked="0"/>
    </xf>
    <xf numFmtId="0" fontId="24" fillId="2" borderId="62" xfId="0" applyFont="1" applyFill="1" applyBorder="1" applyAlignment="1">
      <alignment horizontal="distributed" vertical="center"/>
    </xf>
    <xf numFmtId="0" fontId="24" fillId="0" borderId="63" xfId="0" applyFont="1" applyBorder="1" applyAlignment="1">
      <alignment horizontal="distributed" vertical="center"/>
    </xf>
    <xf numFmtId="0" fontId="24" fillId="0" borderId="64" xfId="0" applyFont="1" applyBorder="1" applyAlignment="1">
      <alignment horizontal="distributed" vertical="center"/>
    </xf>
    <xf numFmtId="0" fontId="24" fillId="2" borderId="63" xfId="0" applyFont="1" applyFill="1" applyBorder="1" applyAlignment="1">
      <alignment horizontal="distributed" vertical="center"/>
    </xf>
    <xf numFmtId="0" fontId="24" fillId="2" borderId="64" xfId="0" applyFont="1" applyFill="1" applyBorder="1" applyAlignment="1">
      <alignment horizontal="distributed" vertical="center"/>
    </xf>
    <xf numFmtId="0" fontId="8" fillId="4" borderId="65" xfId="0" applyFont="1" applyFill="1" applyBorder="1" applyAlignment="1">
      <alignment horizontal="distributed" vertical="center"/>
    </xf>
    <xf numFmtId="0" fontId="8" fillId="4" borderId="11" xfId="0" applyFont="1" applyFill="1" applyBorder="1" applyAlignment="1">
      <alignment horizontal="distributed" vertical="center"/>
    </xf>
    <xf numFmtId="0" fontId="8" fillId="4" borderId="66" xfId="0" applyFont="1" applyFill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7" fillId="2" borderId="45" xfId="0" applyFont="1" applyFill="1" applyBorder="1" applyAlignment="1" applyProtection="1">
      <alignment horizontal="distributed" vertical="center"/>
      <protection locked="0"/>
    </xf>
    <xf numFmtId="0" fontId="7" fillId="2" borderId="46" xfId="0" applyFont="1" applyFill="1" applyBorder="1" applyAlignment="1" applyProtection="1">
      <alignment horizontal="distributed" vertical="center"/>
      <protection locked="0"/>
    </xf>
    <xf numFmtId="0" fontId="7" fillId="2" borderId="47" xfId="0" applyFont="1" applyFill="1" applyBorder="1" applyAlignment="1" applyProtection="1">
      <alignment horizontal="distributed" vertical="center"/>
      <protection locked="0"/>
    </xf>
    <xf numFmtId="0" fontId="13" fillId="0" borderId="0" xfId="0" applyFont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192" fontId="0" fillId="0" borderId="0" xfId="0" applyNumberFormat="1" applyFont="1" applyBorder="1" applyAlignment="1">
      <alignment horizontal="distributed" vertical="center"/>
    </xf>
    <xf numFmtId="192" fontId="0" fillId="0" borderId="0" xfId="0" applyNumberFormat="1" applyAlignment="1">
      <alignment horizontal="distributed" vertical="center"/>
    </xf>
    <xf numFmtId="0" fontId="3" fillId="0" borderId="0" xfId="0" applyFont="1" applyAlignment="1" applyProtection="1">
      <alignment horizontal="distributed"/>
      <protection locked="0"/>
    </xf>
    <xf numFmtId="190" fontId="0" fillId="6" borderId="12" xfId="0" applyNumberFormat="1" applyFont="1" applyFill="1" applyBorder="1" applyAlignment="1" applyProtection="1">
      <alignment horizontal="distributed" vertical="center"/>
      <protection locked="0"/>
    </xf>
    <xf numFmtId="192" fontId="0" fillId="0" borderId="0" xfId="0" applyNumberFormat="1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314325</xdr:colOff>
      <xdr:row>14</xdr:row>
      <xdr:rowOff>19050</xdr:rowOff>
    </xdr:from>
    <xdr:to>
      <xdr:col>13</xdr:col>
      <xdr:colOff>133350</xdr:colOff>
      <xdr:row>15</xdr:row>
      <xdr:rowOff>285750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7200900" y="3419475"/>
          <a:ext cx="561975" cy="581025"/>
        </a:xfrm>
        <a:prstGeom prst="rect">
          <a:avLst/>
        </a:prstGeom>
        <a:solidFill>
          <a:srgbClr val="FFFFFF"/>
        </a:solidFill>
        <a:ln w="9525" cmpd="sng">
          <a:solidFill>
            <a:srgbClr val="CCFFC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㊞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314325</xdr:colOff>
      <xdr:row>14</xdr:row>
      <xdr:rowOff>19050</xdr:rowOff>
    </xdr:from>
    <xdr:to>
      <xdr:col>13</xdr:col>
      <xdr:colOff>133350</xdr:colOff>
      <xdr:row>15</xdr:row>
      <xdr:rowOff>285750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200900" y="3419475"/>
          <a:ext cx="561975" cy="581025"/>
        </a:xfrm>
        <a:prstGeom prst="rect">
          <a:avLst/>
        </a:prstGeom>
        <a:solidFill>
          <a:srgbClr val="FFFFFF"/>
        </a:solidFill>
        <a:ln w="9525" cmpd="sng">
          <a:solidFill>
            <a:srgbClr val="CCFFC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㊞</a:t>
          </a:r>
        </a:p>
      </xdr:txBody>
    </xdr:sp>
    <xdr:clientData/>
  </xdr:twoCellAnchor>
  <xdr:oneCellAnchor>
    <xdr:from>
      <xdr:col>1</xdr:col>
      <xdr:colOff>19050</xdr:colOff>
      <xdr:row>9</xdr:row>
      <xdr:rowOff>95250</xdr:rowOff>
    </xdr:from>
    <xdr:ext cx="2819400" cy="419100"/>
    <xdr:sp>
      <xdr:nvSpPr>
        <xdr:cNvPr id="2" name="AutoShape 4"/>
        <xdr:cNvSpPr>
          <a:spLocks/>
        </xdr:cNvSpPr>
      </xdr:nvSpPr>
      <xdr:spPr>
        <a:xfrm>
          <a:off x="228600" y="2038350"/>
          <a:ext cx="2819400" cy="419100"/>
        </a:xfrm>
        <a:prstGeom prst="wedgeRoundRectCallout">
          <a:avLst>
            <a:gd name="adj1" fmla="val -32625"/>
            <a:gd name="adj2" fmla="val -229546"/>
          </a:avLst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ここをクリックすると</a:t>
          </a:r>
          <a:r>
            <a:rPr lang="en-US" cap="none" sz="12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▼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が表示されるので
</a:t>
          </a:r>
          <a:r>
            <a:rPr lang="en-US" cap="none" sz="12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▼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をクリックして宛先を選択する。</a:t>
          </a:r>
        </a:p>
      </xdr:txBody>
    </xdr:sp>
    <xdr:clientData/>
  </xdr:oneCellAnchor>
  <xdr:oneCellAnchor>
    <xdr:from>
      <xdr:col>11</xdr:col>
      <xdr:colOff>733425</xdr:colOff>
      <xdr:row>8</xdr:row>
      <xdr:rowOff>200025</xdr:rowOff>
    </xdr:from>
    <xdr:ext cx="2085975" cy="419100"/>
    <xdr:sp>
      <xdr:nvSpPr>
        <xdr:cNvPr id="3" name="AutoShape 6"/>
        <xdr:cNvSpPr>
          <a:spLocks/>
        </xdr:cNvSpPr>
      </xdr:nvSpPr>
      <xdr:spPr>
        <a:xfrm>
          <a:off x="6505575" y="1828800"/>
          <a:ext cx="2085975" cy="419100"/>
        </a:xfrm>
        <a:prstGeom prst="wedgeRoundRectCallout">
          <a:avLst>
            <a:gd name="adj1" fmla="val 55990"/>
            <a:gd name="adj2" fmla="val -138097"/>
          </a:avLst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宛先コード表に普段使われる
宛先を入力しておく。</a:t>
          </a:r>
        </a:p>
      </xdr:txBody>
    </xdr:sp>
    <xdr:clientData/>
  </xdr:oneCellAnchor>
  <xdr:oneCellAnchor>
    <xdr:from>
      <xdr:col>12</xdr:col>
      <xdr:colOff>133350</xdr:colOff>
      <xdr:row>26</xdr:row>
      <xdr:rowOff>228600</xdr:rowOff>
    </xdr:from>
    <xdr:ext cx="1495425" cy="419100"/>
    <xdr:sp>
      <xdr:nvSpPr>
        <xdr:cNvPr id="4" name="AutoShape 7"/>
        <xdr:cNvSpPr>
          <a:spLocks/>
        </xdr:cNvSpPr>
      </xdr:nvSpPr>
      <xdr:spPr>
        <a:xfrm>
          <a:off x="7019925" y="6486525"/>
          <a:ext cx="1495425" cy="419100"/>
        </a:xfrm>
        <a:prstGeom prst="wedgeRoundRectCallout">
          <a:avLst>
            <a:gd name="adj1" fmla="val 60870"/>
            <a:gd name="adj2" fmla="val -69115"/>
          </a:avLst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ここに基本工程と
単価を入力しておく。</a:t>
          </a:r>
        </a:p>
      </xdr:txBody>
    </xdr:sp>
    <xdr:clientData/>
  </xdr:oneCellAnchor>
  <xdr:oneCellAnchor>
    <xdr:from>
      <xdr:col>1</xdr:col>
      <xdr:colOff>28575</xdr:colOff>
      <xdr:row>30</xdr:row>
      <xdr:rowOff>142875</xdr:rowOff>
    </xdr:from>
    <xdr:ext cx="2819400" cy="419100"/>
    <xdr:sp>
      <xdr:nvSpPr>
        <xdr:cNvPr id="5" name="AutoShape 8"/>
        <xdr:cNvSpPr>
          <a:spLocks/>
        </xdr:cNvSpPr>
      </xdr:nvSpPr>
      <xdr:spPr>
        <a:xfrm>
          <a:off x="238125" y="7391400"/>
          <a:ext cx="2819400" cy="419100"/>
        </a:xfrm>
        <a:prstGeom prst="wedgeRoundRectCallout">
          <a:avLst>
            <a:gd name="adj1" fmla="val 32092"/>
            <a:gd name="adj2" fmla="val -290907"/>
          </a:avLst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ここをクリックすると</a:t>
          </a:r>
          <a:r>
            <a:rPr lang="en-US" cap="none" sz="12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▼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が表示されるので
</a:t>
          </a:r>
          <a:r>
            <a:rPr lang="en-US" cap="none" sz="12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▼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をクリックして作業工程を選択する。</a:t>
          </a:r>
        </a:p>
      </xdr:txBody>
    </xdr:sp>
    <xdr:clientData/>
  </xdr:oneCellAnchor>
  <xdr:oneCellAnchor>
    <xdr:from>
      <xdr:col>7</xdr:col>
      <xdr:colOff>295275</xdr:colOff>
      <xdr:row>31</xdr:row>
      <xdr:rowOff>9525</xdr:rowOff>
    </xdr:from>
    <xdr:ext cx="2066925" cy="419100"/>
    <xdr:sp>
      <xdr:nvSpPr>
        <xdr:cNvPr id="6" name="AutoShape 9"/>
        <xdr:cNvSpPr>
          <a:spLocks/>
        </xdr:cNvSpPr>
      </xdr:nvSpPr>
      <xdr:spPr>
        <a:xfrm>
          <a:off x="3343275" y="7505700"/>
          <a:ext cx="2066925" cy="419100"/>
        </a:xfrm>
        <a:prstGeom prst="wedgeRoundRectCallout">
          <a:avLst>
            <a:gd name="adj1" fmla="val 22351"/>
            <a:gd name="adj2" fmla="val -250000"/>
          </a:avLst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作業工程が入力されると
単価が自動で入力されます。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B2:T52"/>
  <sheetViews>
    <sheetView tabSelected="1" workbookViewId="0" topLeftCell="A1">
      <selection activeCell="G33" sqref="G33:I33"/>
    </sheetView>
  </sheetViews>
  <sheetFormatPr defaultColWidth="9.00390625" defaultRowHeight="13.5"/>
  <cols>
    <col min="1" max="2" width="2.75390625" style="0" customWidth="1"/>
    <col min="3" max="5" width="5.75390625" style="0" customWidth="1"/>
    <col min="6" max="8" width="8.625" style="0" customWidth="1"/>
    <col min="9" max="9" width="10.75390625" style="0" customWidth="1"/>
    <col min="10" max="10" width="8.75390625" style="0" customWidth="1"/>
    <col min="11" max="11" width="7.625" style="0" customWidth="1"/>
    <col min="12" max="12" width="14.625" style="0" customWidth="1"/>
    <col min="13" max="13" width="9.75390625" style="0" customWidth="1"/>
    <col min="14" max="14" width="5.625" style="0" customWidth="1"/>
    <col min="15" max="15" width="2.625" style="0" customWidth="1"/>
    <col min="16" max="17" width="1.75390625" style="0" customWidth="1"/>
    <col min="18" max="18" width="20.75390625" style="0" customWidth="1"/>
    <col min="19" max="19" width="9.75390625" style="0" customWidth="1"/>
  </cols>
  <sheetData>
    <row r="1" ht="14.25" thickBot="1"/>
    <row r="2" spans="3:15" ht="21" customHeight="1" thickBot="1" thickTop="1">
      <c r="C2" s="139" t="s">
        <v>44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1"/>
    </row>
    <row r="3" spans="3:15" ht="21" customHeight="1" thickBot="1" thickTop="1">
      <c r="C3" s="139" t="s">
        <v>28</v>
      </c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3"/>
    </row>
    <row r="4" spans="3:19" ht="1.5" customHeight="1" thickBot="1" thickTop="1">
      <c r="C4" s="21"/>
      <c r="D4" s="21"/>
      <c r="E4" s="21"/>
      <c r="F4" s="21"/>
      <c r="G4" s="22"/>
      <c r="H4" s="22"/>
      <c r="I4" s="22"/>
      <c r="J4" s="1"/>
      <c r="K4" s="1"/>
      <c r="L4" s="1"/>
      <c r="M4" s="1"/>
      <c r="N4" s="1"/>
      <c r="O4" s="1"/>
      <c r="P4" s="1"/>
      <c r="Q4" s="1"/>
      <c r="R4" s="1"/>
      <c r="S4" s="1"/>
    </row>
    <row r="5" spans="2:16" ht="6" customHeight="1">
      <c r="B5" s="9"/>
      <c r="C5" s="10"/>
      <c r="D5" s="10"/>
      <c r="E5" s="10"/>
      <c r="F5" s="10"/>
      <c r="G5" s="11"/>
      <c r="H5" s="11"/>
      <c r="I5" s="11"/>
      <c r="J5" s="12"/>
      <c r="K5" s="12"/>
      <c r="L5" s="12"/>
      <c r="M5" s="28"/>
      <c r="N5" s="28"/>
      <c r="O5" s="28"/>
      <c r="P5" s="29"/>
    </row>
    <row r="6" spans="2:16" ht="15" customHeight="1" thickBot="1">
      <c r="B6" s="13"/>
      <c r="C6" s="38"/>
      <c r="D6" s="38"/>
      <c r="E6" s="38"/>
      <c r="F6" s="38"/>
      <c r="G6" s="39"/>
      <c r="H6" s="39"/>
      <c r="I6" s="100"/>
      <c r="J6" s="2"/>
      <c r="K6" s="2"/>
      <c r="L6" s="2"/>
      <c r="M6" s="40"/>
      <c r="N6" s="40"/>
      <c r="O6" s="40"/>
      <c r="P6" s="41"/>
    </row>
    <row r="7" spans="2:19" ht="24.75" customHeight="1" thickBot="1" thickTop="1">
      <c r="B7" s="13"/>
      <c r="C7" s="112" t="s">
        <v>12</v>
      </c>
      <c r="D7" s="112"/>
      <c r="E7" s="112"/>
      <c r="F7" s="112"/>
      <c r="G7" s="112"/>
      <c r="H7" s="34"/>
      <c r="I7" s="54"/>
      <c r="J7" s="34"/>
      <c r="K7" s="34"/>
      <c r="L7" s="156">
        <f ca="1">TODAY()</f>
        <v>39706</v>
      </c>
      <c r="M7" s="157"/>
      <c r="N7" s="64"/>
      <c r="O7" s="34"/>
      <c r="P7" s="15"/>
      <c r="Q7" s="2"/>
      <c r="R7" s="108" t="s">
        <v>43</v>
      </c>
      <c r="S7" s="109"/>
    </row>
    <row r="8" spans="2:19" ht="24.75" customHeight="1">
      <c r="B8" s="13"/>
      <c r="C8" s="35"/>
      <c r="D8" s="113" t="s">
        <v>13</v>
      </c>
      <c r="E8" s="112"/>
      <c r="F8" s="112"/>
      <c r="G8" s="112"/>
      <c r="H8" s="34"/>
      <c r="I8" s="54"/>
      <c r="J8" s="34"/>
      <c r="K8" s="34"/>
      <c r="L8" s="34"/>
      <c r="M8" s="34"/>
      <c r="N8" s="8"/>
      <c r="O8" s="8"/>
      <c r="P8" s="15"/>
      <c r="Q8" s="2"/>
      <c r="R8" s="114" t="s">
        <v>12</v>
      </c>
      <c r="S8" s="115"/>
    </row>
    <row r="9" spans="2:19" ht="24.75" customHeight="1">
      <c r="B9" s="13"/>
      <c r="C9" s="36"/>
      <c r="D9" s="113" t="s">
        <v>32</v>
      </c>
      <c r="E9" s="112"/>
      <c r="F9" s="112"/>
      <c r="G9" s="112"/>
      <c r="H9" s="34"/>
      <c r="I9" s="54"/>
      <c r="J9" s="34"/>
      <c r="K9" s="34"/>
      <c r="L9" s="34"/>
      <c r="M9" s="34"/>
      <c r="N9" s="8"/>
      <c r="O9" s="8"/>
      <c r="P9" s="15"/>
      <c r="Q9" s="2"/>
      <c r="R9" s="116" t="s">
        <v>14</v>
      </c>
      <c r="S9" s="111"/>
    </row>
    <row r="10" spans="2:19" ht="24.75" customHeight="1">
      <c r="B10" s="13"/>
      <c r="C10" s="36"/>
      <c r="D10" s="35"/>
      <c r="E10" s="77"/>
      <c r="F10" s="77"/>
      <c r="G10" s="78"/>
      <c r="H10" s="24"/>
      <c r="I10" s="33"/>
      <c r="J10" s="36"/>
      <c r="K10" s="36"/>
      <c r="L10" s="36"/>
      <c r="M10" s="33"/>
      <c r="N10" s="34"/>
      <c r="O10" s="34"/>
      <c r="P10" s="15"/>
      <c r="Q10" s="2"/>
      <c r="R10" s="110"/>
      <c r="S10" s="111"/>
    </row>
    <row r="11" spans="2:19" ht="24.75" customHeight="1">
      <c r="B11" s="13"/>
      <c r="C11" s="36"/>
      <c r="D11" s="36"/>
      <c r="E11" s="36"/>
      <c r="F11" s="36"/>
      <c r="G11" s="24"/>
      <c r="H11" s="24"/>
      <c r="I11" s="33"/>
      <c r="J11" s="147" t="s">
        <v>16</v>
      </c>
      <c r="K11" s="148"/>
      <c r="L11" s="148"/>
      <c r="M11" s="148"/>
      <c r="N11" s="37"/>
      <c r="O11" s="34"/>
      <c r="P11" s="15"/>
      <c r="Q11" s="2"/>
      <c r="R11" s="116" t="s">
        <v>13</v>
      </c>
      <c r="S11" s="111"/>
    </row>
    <row r="12" spans="2:19" ht="21.75" customHeight="1">
      <c r="B12" s="13"/>
      <c r="C12" s="34"/>
      <c r="D12" s="34"/>
      <c r="E12" s="34"/>
      <c r="F12" s="34"/>
      <c r="G12" s="34"/>
      <c r="H12" s="34"/>
      <c r="I12" s="34"/>
      <c r="J12" s="149" t="s">
        <v>15</v>
      </c>
      <c r="K12" s="149"/>
      <c r="L12" s="34"/>
      <c r="M12" s="34"/>
      <c r="N12" s="34"/>
      <c r="O12" s="34"/>
      <c r="P12" s="15"/>
      <c r="Q12" s="2"/>
      <c r="R12" s="116" t="s">
        <v>31</v>
      </c>
      <c r="S12" s="111"/>
    </row>
    <row r="13" spans="2:19" ht="21.75" customHeight="1">
      <c r="B13" s="13"/>
      <c r="C13" s="34"/>
      <c r="D13" s="34"/>
      <c r="E13" s="34"/>
      <c r="F13" s="34"/>
      <c r="G13" s="34"/>
      <c r="H13" s="34"/>
      <c r="I13" s="36"/>
      <c r="J13" s="149" t="s">
        <v>45</v>
      </c>
      <c r="K13" s="148"/>
      <c r="L13" s="148"/>
      <c r="M13" s="148"/>
      <c r="N13" s="148"/>
      <c r="O13" s="34"/>
      <c r="P13" s="15"/>
      <c r="Q13" s="2"/>
      <c r="R13" s="116" t="s">
        <v>32</v>
      </c>
      <c r="S13" s="111"/>
    </row>
    <row r="14" spans="2:19" ht="21.75" customHeight="1">
      <c r="B14" s="13"/>
      <c r="C14" s="34"/>
      <c r="D14" s="34"/>
      <c r="E14" s="34"/>
      <c r="F14" s="34"/>
      <c r="G14" s="34"/>
      <c r="H14" s="34"/>
      <c r="I14" s="34"/>
      <c r="J14" s="34" t="s">
        <v>6</v>
      </c>
      <c r="K14" s="149" t="s">
        <v>34</v>
      </c>
      <c r="L14" s="149"/>
      <c r="M14" s="148"/>
      <c r="N14" s="149"/>
      <c r="O14" s="149"/>
      <c r="P14" s="15"/>
      <c r="Q14" s="2"/>
      <c r="R14" s="116" t="s">
        <v>33</v>
      </c>
      <c r="S14" s="111"/>
    </row>
    <row r="15" spans="2:19" ht="24.75" customHeight="1">
      <c r="B15" s="13"/>
      <c r="C15" s="2"/>
      <c r="D15" s="2"/>
      <c r="E15" s="2"/>
      <c r="F15" s="2"/>
      <c r="G15" s="2"/>
      <c r="H15" s="2"/>
      <c r="I15" s="34"/>
      <c r="J15" s="66" t="s">
        <v>0</v>
      </c>
      <c r="K15" s="158"/>
      <c r="L15" s="158"/>
      <c r="M15" s="2"/>
      <c r="N15" s="2"/>
      <c r="O15" s="2"/>
      <c r="P15" s="15"/>
      <c r="Q15" s="2"/>
      <c r="R15" s="116" t="s">
        <v>11</v>
      </c>
      <c r="S15" s="103"/>
    </row>
    <row r="16" spans="2:19" ht="24.75" customHeight="1" thickBot="1">
      <c r="B16" s="13"/>
      <c r="C16" s="2"/>
      <c r="D16" s="2"/>
      <c r="E16" s="2"/>
      <c r="F16" s="2"/>
      <c r="G16" s="2"/>
      <c r="H16" s="2"/>
      <c r="I16" s="34"/>
      <c r="K16" s="26"/>
      <c r="L16" s="26"/>
      <c r="M16" s="3"/>
      <c r="O16" s="2"/>
      <c r="P16" s="14"/>
      <c r="Q16" s="23"/>
      <c r="R16" s="101"/>
      <c r="S16" s="102"/>
    </row>
    <row r="17" spans="2:17" ht="24.75" customHeight="1" thickTop="1">
      <c r="B17" s="13"/>
      <c r="C17" s="2"/>
      <c r="D17" s="2"/>
      <c r="E17" s="2"/>
      <c r="F17" s="23"/>
      <c r="J17" s="48" t="s">
        <v>9</v>
      </c>
      <c r="K17" s="159">
        <v>39163</v>
      </c>
      <c r="L17" s="159"/>
      <c r="O17" s="2"/>
      <c r="P17" s="15"/>
      <c r="Q17" s="2"/>
    </row>
    <row r="18" spans="2:17" ht="4.5" customHeight="1">
      <c r="B18" s="13"/>
      <c r="C18" s="2"/>
      <c r="D18" s="2"/>
      <c r="E18" s="2"/>
      <c r="F18" s="23"/>
      <c r="J18" s="54"/>
      <c r="K18" s="65"/>
      <c r="L18" s="65"/>
      <c r="O18" s="2"/>
      <c r="P18" s="15"/>
      <c r="Q18" s="2"/>
    </row>
    <row r="19" spans="2:17" ht="20.25" customHeight="1">
      <c r="B19" s="13"/>
      <c r="C19" s="2"/>
      <c r="D19" s="2"/>
      <c r="E19" s="2"/>
      <c r="F19" s="75"/>
      <c r="G19" s="131" t="s">
        <v>4</v>
      </c>
      <c r="H19" s="131"/>
      <c r="I19" s="131"/>
      <c r="J19" s="131"/>
      <c r="K19" s="131"/>
      <c r="L19" s="53"/>
      <c r="M19" s="53"/>
      <c r="N19" s="53"/>
      <c r="O19" s="2"/>
      <c r="P19" s="15"/>
      <c r="Q19" s="2"/>
    </row>
    <row r="20" spans="2:19" ht="3" customHeight="1" thickBot="1">
      <c r="B20" s="13"/>
      <c r="C20" s="2"/>
      <c r="D20" s="2"/>
      <c r="E20" s="2"/>
      <c r="F20" s="74"/>
      <c r="G20" s="7"/>
      <c r="H20" s="7"/>
      <c r="I20" s="7"/>
      <c r="J20" s="7"/>
      <c r="K20" s="63"/>
      <c r="L20" s="63">
        <f>H22*J22</f>
        <v>433.20000000000005</v>
      </c>
      <c r="M20" s="7"/>
      <c r="N20" s="7"/>
      <c r="O20" s="7"/>
      <c r="P20" s="16"/>
      <c r="Q20" s="7"/>
      <c r="R20" s="120"/>
      <c r="S20" s="120"/>
    </row>
    <row r="21" spans="2:20" ht="24.75" customHeight="1" thickBot="1" thickTop="1">
      <c r="B21" s="13"/>
      <c r="C21" s="2"/>
      <c r="D21" s="95"/>
      <c r="E21" s="96">
        <f>ROUNDDOWN(E22-F22,3)</f>
        <v>0.166</v>
      </c>
      <c r="F21" s="125" t="s">
        <v>38</v>
      </c>
      <c r="G21" s="126"/>
      <c r="H21" s="127"/>
      <c r="I21" s="59" t="s">
        <v>10</v>
      </c>
      <c r="J21" s="61" t="s">
        <v>29</v>
      </c>
      <c r="K21" s="132" t="s">
        <v>37</v>
      </c>
      <c r="L21" s="133"/>
      <c r="M21" s="25"/>
      <c r="N21" s="7"/>
      <c r="O21" s="4"/>
      <c r="P21" s="16"/>
      <c r="Q21" s="7"/>
      <c r="R21" s="123"/>
      <c r="S21" s="123"/>
      <c r="T21" s="26"/>
    </row>
    <row r="22" spans="2:20" ht="24.75" customHeight="1" thickBot="1">
      <c r="B22" s="13"/>
      <c r="C22" s="2"/>
      <c r="D22" s="97">
        <f>SUM(L27:L46)</f>
        <v>130</v>
      </c>
      <c r="E22" s="96">
        <f>ROUNDDOWN(D22/60,3)</f>
        <v>2.166</v>
      </c>
      <c r="F22" s="92">
        <f>ROUNDDOWN(E22,0)</f>
        <v>2</v>
      </c>
      <c r="G22" s="93">
        <f>E21*60</f>
        <v>9.96</v>
      </c>
      <c r="H22" s="94">
        <f>(F22*I22)+(E21*I22)</f>
        <v>8664</v>
      </c>
      <c r="I22" s="60">
        <v>4000</v>
      </c>
      <c r="J22" s="73">
        <v>0.05</v>
      </c>
      <c r="K22" s="134">
        <f>ROUNDDOWN((H22+L20),-1)</f>
        <v>9090</v>
      </c>
      <c r="L22" s="135"/>
      <c r="M22" s="62"/>
      <c r="N22" s="7"/>
      <c r="O22" s="5"/>
      <c r="P22" s="16"/>
      <c r="Q22" s="7"/>
      <c r="R22" s="123"/>
      <c r="S22" s="123"/>
      <c r="T22" s="26"/>
    </row>
    <row r="23" spans="2:20" ht="3" customHeight="1" thickTop="1">
      <c r="B23" s="13"/>
      <c r="C23" s="2"/>
      <c r="D23" s="2"/>
      <c r="E23" s="42"/>
      <c r="F23" s="43"/>
      <c r="G23" s="67"/>
      <c r="H23" s="68"/>
      <c r="I23" s="69"/>
      <c r="J23" s="72"/>
      <c r="K23" s="70"/>
      <c r="L23" s="71"/>
      <c r="M23" s="62"/>
      <c r="N23" s="7"/>
      <c r="O23" s="5"/>
      <c r="P23" s="16"/>
      <c r="Q23" s="7"/>
      <c r="R23" s="58"/>
      <c r="S23" s="58"/>
      <c r="T23" s="26"/>
    </row>
    <row r="24" spans="2:20" ht="21" customHeight="1" thickBot="1">
      <c r="B24" s="13"/>
      <c r="C24" s="2"/>
      <c r="D24" s="2"/>
      <c r="E24" s="153" t="s">
        <v>35</v>
      </c>
      <c r="F24" s="148"/>
      <c r="G24" s="148"/>
      <c r="H24" s="148"/>
      <c r="I24" s="148"/>
      <c r="J24" s="148"/>
      <c r="K24" s="148"/>
      <c r="L24" s="148"/>
      <c r="M24" s="148"/>
      <c r="N24" s="1"/>
      <c r="O24" s="7"/>
      <c r="P24" s="16"/>
      <c r="Q24" s="7"/>
      <c r="T24" s="26"/>
    </row>
    <row r="25" spans="2:20" ht="24.75" customHeight="1" thickBot="1" thickTop="1">
      <c r="B25" s="13"/>
      <c r="C25" s="2"/>
      <c r="D25" s="2"/>
      <c r="E25" s="2"/>
      <c r="F25" s="124" t="s">
        <v>7</v>
      </c>
      <c r="G25" s="124"/>
      <c r="H25" s="7"/>
      <c r="I25" s="25"/>
      <c r="J25" s="25"/>
      <c r="K25" s="7"/>
      <c r="L25" s="7"/>
      <c r="M25" s="25"/>
      <c r="N25" s="7"/>
      <c r="O25" s="7"/>
      <c r="P25" s="16"/>
      <c r="Q25" s="7"/>
      <c r="R25" s="121" t="s">
        <v>36</v>
      </c>
      <c r="S25" s="122"/>
      <c r="T25" s="26"/>
    </row>
    <row r="26" spans="2:20" ht="24.75" customHeight="1" thickBot="1" thickTop="1">
      <c r="B26" s="13"/>
      <c r="C26" s="2"/>
      <c r="D26" s="2"/>
      <c r="E26" s="2"/>
      <c r="F26" s="85" t="s">
        <v>1</v>
      </c>
      <c r="G26" s="144" t="s">
        <v>3</v>
      </c>
      <c r="H26" s="145"/>
      <c r="I26" s="146"/>
      <c r="J26" s="86" t="s">
        <v>8</v>
      </c>
      <c r="K26" s="86" t="s">
        <v>2</v>
      </c>
      <c r="L26" s="87" t="s">
        <v>5</v>
      </c>
      <c r="M26" s="25"/>
      <c r="N26" s="7"/>
      <c r="O26" s="4"/>
      <c r="P26" s="16"/>
      <c r="Q26" s="7"/>
      <c r="R26" s="83" t="s">
        <v>3</v>
      </c>
      <c r="S26" s="84" t="s">
        <v>30</v>
      </c>
      <c r="T26" s="26"/>
    </row>
    <row r="27" spans="2:20" ht="19.5" customHeight="1" thickBot="1">
      <c r="B27" s="13"/>
      <c r="C27" s="2"/>
      <c r="D27" s="2"/>
      <c r="E27" s="2"/>
      <c r="F27" s="88">
        <v>1</v>
      </c>
      <c r="G27" s="136" t="s">
        <v>18</v>
      </c>
      <c r="H27" s="137"/>
      <c r="I27" s="138"/>
      <c r="J27" s="89">
        <f>IF(G27="","",VLOOKUP(G27,R$27:S$41,2,FALSE))</f>
        <v>30</v>
      </c>
      <c r="K27" s="90">
        <v>1</v>
      </c>
      <c r="L27" s="91">
        <f>IF(G27="","",J27*K27)</f>
        <v>30</v>
      </c>
      <c r="M27" s="25"/>
      <c r="N27" s="7"/>
      <c r="O27" s="6"/>
      <c r="P27" s="16"/>
      <c r="Q27" s="7"/>
      <c r="R27" s="81" t="s">
        <v>17</v>
      </c>
      <c r="S27" s="82">
        <v>30</v>
      </c>
      <c r="T27" s="26"/>
    </row>
    <row r="28" spans="2:20" ht="19.5" customHeight="1" thickBot="1">
      <c r="B28" s="13"/>
      <c r="C28" s="2"/>
      <c r="D28" s="2"/>
      <c r="E28" s="2"/>
      <c r="F28" s="49">
        <v>2</v>
      </c>
      <c r="G28" s="150" t="s">
        <v>22</v>
      </c>
      <c r="H28" s="151"/>
      <c r="I28" s="152"/>
      <c r="J28" s="76">
        <f aca="true" t="shared" si="0" ref="J28:J46">IF(G28="","",VLOOKUP(G28,R$27:S$41,2,FALSE))</f>
        <v>60</v>
      </c>
      <c r="K28" s="30">
        <v>1</v>
      </c>
      <c r="L28" s="50">
        <f aca="true" t="shared" si="1" ref="L28:L46">IF(G28="","",J28*K28)</f>
        <v>60</v>
      </c>
      <c r="M28" s="25"/>
      <c r="N28" s="7"/>
      <c r="O28" s="6"/>
      <c r="P28" s="16"/>
      <c r="Q28" s="7"/>
      <c r="R28" s="79" t="s">
        <v>18</v>
      </c>
      <c r="S28" s="80">
        <v>30</v>
      </c>
      <c r="T28" s="26"/>
    </row>
    <row r="29" spans="2:20" ht="19.5" customHeight="1" thickBot="1">
      <c r="B29" s="13"/>
      <c r="C29" s="2"/>
      <c r="D29" s="2"/>
      <c r="E29" s="2"/>
      <c r="F29" s="49">
        <v>3</v>
      </c>
      <c r="G29" s="150" t="s">
        <v>27</v>
      </c>
      <c r="H29" s="151"/>
      <c r="I29" s="152"/>
      <c r="J29" s="76">
        <f t="shared" si="0"/>
        <v>20</v>
      </c>
      <c r="K29" s="30">
        <v>2</v>
      </c>
      <c r="L29" s="50">
        <f t="shared" si="1"/>
        <v>40</v>
      </c>
      <c r="M29" s="25"/>
      <c r="N29" s="7"/>
      <c r="O29" s="6"/>
      <c r="P29" s="16"/>
      <c r="Q29" s="7"/>
      <c r="R29" s="79" t="s">
        <v>19</v>
      </c>
      <c r="S29" s="80">
        <v>30</v>
      </c>
      <c r="T29" s="26"/>
    </row>
    <row r="30" spans="2:20" ht="19.5" customHeight="1" thickBot="1">
      <c r="B30" s="13"/>
      <c r="C30" s="2"/>
      <c r="D30" s="2"/>
      <c r="E30" s="2"/>
      <c r="F30" s="49">
        <v>4</v>
      </c>
      <c r="G30" s="150"/>
      <c r="H30" s="151"/>
      <c r="I30" s="152"/>
      <c r="J30" s="76">
        <f t="shared" si="0"/>
      </c>
      <c r="K30" s="30"/>
      <c r="L30" s="50">
        <f t="shared" si="1"/>
      </c>
      <c r="M30" s="25"/>
      <c r="N30" s="7"/>
      <c r="O30" s="6"/>
      <c r="P30" s="16"/>
      <c r="Q30" s="7"/>
      <c r="R30" s="79" t="s">
        <v>21</v>
      </c>
      <c r="S30" s="80">
        <v>60</v>
      </c>
      <c r="T30" s="26"/>
    </row>
    <row r="31" spans="2:20" ht="19.5" customHeight="1" thickBot="1">
      <c r="B31" s="13"/>
      <c r="C31" s="2"/>
      <c r="D31" s="2"/>
      <c r="E31" s="2"/>
      <c r="F31" s="49">
        <v>5</v>
      </c>
      <c r="G31" s="150"/>
      <c r="H31" s="151"/>
      <c r="I31" s="152"/>
      <c r="J31" s="76">
        <f t="shared" si="0"/>
      </c>
      <c r="K31" s="30"/>
      <c r="L31" s="50">
        <f t="shared" si="1"/>
      </c>
      <c r="M31" s="25"/>
      <c r="N31" s="7"/>
      <c r="O31" s="6"/>
      <c r="P31" s="16"/>
      <c r="Q31" s="7"/>
      <c r="R31" s="104" t="s">
        <v>20</v>
      </c>
      <c r="S31" s="105">
        <v>60</v>
      </c>
      <c r="T31" s="26"/>
    </row>
    <row r="32" spans="2:20" ht="19.5" customHeight="1" thickBot="1">
      <c r="B32" s="13"/>
      <c r="C32" s="2"/>
      <c r="D32" s="2"/>
      <c r="E32" s="2"/>
      <c r="F32" s="49">
        <v>6</v>
      </c>
      <c r="G32" s="150"/>
      <c r="H32" s="151"/>
      <c r="I32" s="152"/>
      <c r="J32" s="76">
        <f t="shared" si="0"/>
      </c>
      <c r="K32" s="30"/>
      <c r="L32" s="50">
        <f t="shared" si="1"/>
      </c>
      <c r="M32" s="25"/>
      <c r="N32" s="7"/>
      <c r="O32" s="6"/>
      <c r="P32" s="16"/>
      <c r="Q32" s="7"/>
      <c r="R32" s="104" t="s">
        <v>22</v>
      </c>
      <c r="S32" s="105">
        <v>60</v>
      </c>
      <c r="T32" s="26"/>
    </row>
    <row r="33" spans="2:20" ht="19.5" customHeight="1" thickBot="1">
      <c r="B33" s="13"/>
      <c r="C33" s="2"/>
      <c r="D33" s="2"/>
      <c r="E33" s="2"/>
      <c r="F33" s="49">
        <v>7</v>
      </c>
      <c r="G33" s="150"/>
      <c r="H33" s="151"/>
      <c r="I33" s="152"/>
      <c r="J33" s="76">
        <f t="shared" si="0"/>
      </c>
      <c r="K33" s="30"/>
      <c r="L33" s="50">
        <f t="shared" si="1"/>
      </c>
      <c r="M33" s="25"/>
      <c r="N33" s="7"/>
      <c r="O33" s="6"/>
      <c r="P33" s="16"/>
      <c r="Q33" s="7"/>
      <c r="R33" s="104" t="s">
        <v>23</v>
      </c>
      <c r="S33" s="105">
        <v>20</v>
      </c>
      <c r="T33" s="26"/>
    </row>
    <row r="34" spans="2:20" ht="19.5" customHeight="1" thickBot="1">
      <c r="B34" s="13"/>
      <c r="C34" s="2"/>
      <c r="D34" s="2"/>
      <c r="E34" s="2"/>
      <c r="F34" s="49">
        <v>8</v>
      </c>
      <c r="G34" s="117"/>
      <c r="H34" s="118"/>
      <c r="I34" s="119"/>
      <c r="J34" s="76">
        <f t="shared" si="0"/>
      </c>
      <c r="K34" s="30"/>
      <c r="L34" s="50">
        <f t="shared" si="1"/>
      </c>
      <c r="M34" s="25"/>
      <c r="N34" s="7"/>
      <c r="O34" s="6"/>
      <c r="P34" s="16"/>
      <c r="Q34" s="7"/>
      <c r="R34" s="104" t="s">
        <v>24</v>
      </c>
      <c r="S34" s="105">
        <v>20</v>
      </c>
      <c r="T34" s="26"/>
    </row>
    <row r="35" spans="2:20" ht="19.5" customHeight="1" thickBot="1">
      <c r="B35" s="13"/>
      <c r="C35" s="2"/>
      <c r="D35" s="2"/>
      <c r="E35" s="2"/>
      <c r="F35" s="49">
        <v>9</v>
      </c>
      <c r="G35" s="117"/>
      <c r="H35" s="118"/>
      <c r="I35" s="119"/>
      <c r="J35" s="76">
        <f t="shared" si="0"/>
      </c>
      <c r="K35" s="30"/>
      <c r="L35" s="50">
        <f t="shared" si="1"/>
      </c>
      <c r="M35" s="25"/>
      <c r="N35" s="7"/>
      <c r="O35" s="6"/>
      <c r="P35" s="16"/>
      <c r="Q35" s="7"/>
      <c r="R35" s="104" t="s">
        <v>25</v>
      </c>
      <c r="S35" s="105">
        <v>20</v>
      </c>
      <c r="T35" s="26"/>
    </row>
    <row r="36" spans="2:20" ht="19.5" customHeight="1" thickBot="1">
      <c r="B36" s="13"/>
      <c r="C36" s="2"/>
      <c r="D36" s="2"/>
      <c r="E36" s="2"/>
      <c r="F36" s="49">
        <v>10</v>
      </c>
      <c r="G36" s="117"/>
      <c r="H36" s="118"/>
      <c r="I36" s="119"/>
      <c r="J36" s="76">
        <f t="shared" si="0"/>
      </c>
      <c r="K36" s="30"/>
      <c r="L36" s="50">
        <f t="shared" si="1"/>
      </c>
      <c r="M36" s="25"/>
      <c r="N36" s="7"/>
      <c r="O36" s="6"/>
      <c r="P36" s="16"/>
      <c r="Q36" s="7"/>
      <c r="R36" s="104" t="s">
        <v>26</v>
      </c>
      <c r="S36" s="105">
        <v>20</v>
      </c>
      <c r="T36" s="26"/>
    </row>
    <row r="37" spans="2:20" ht="19.5" customHeight="1" thickBot="1">
      <c r="B37" s="13"/>
      <c r="C37" s="2"/>
      <c r="D37" s="2"/>
      <c r="E37" s="2"/>
      <c r="F37" s="49">
        <v>11</v>
      </c>
      <c r="G37" s="117"/>
      <c r="H37" s="118"/>
      <c r="I37" s="119"/>
      <c r="J37" s="76">
        <f t="shared" si="0"/>
      </c>
      <c r="K37" s="30"/>
      <c r="L37" s="50">
        <f t="shared" si="1"/>
      </c>
      <c r="M37" s="25"/>
      <c r="N37" s="7"/>
      <c r="O37" s="6"/>
      <c r="P37" s="16"/>
      <c r="Q37" s="7"/>
      <c r="R37" s="104" t="s">
        <v>27</v>
      </c>
      <c r="S37" s="105">
        <v>20</v>
      </c>
      <c r="T37" s="26"/>
    </row>
    <row r="38" spans="2:20" ht="19.5" customHeight="1" thickBot="1">
      <c r="B38" s="13"/>
      <c r="C38" s="2"/>
      <c r="D38" s="2"/>
      <c r="E38" s="2"/>
      <c r="F38" s="49">
        <v>12</v>
      </c>
      <c r="G38" s="117"/>
      <c r="H38" s="118"/>
      <c r="I38" s="119"/>
      <c r="J38" s="76">
        <f t="shared" si="0"/>
      </c>
      <c r="K38" s="30"/>
      <c r="L38" s="50">
        <f t="shared" si="1"/>
      </c>
      <c r="M38" s="25"/>
      <c r="N38" s="7"/>
      <c r="O38" s="6"/>
      <c r="P38" s="16"/>
      <c r="Q38" s="7"/>
      <c r="R38" s="104"/>
      <c r="S38" s="105"/>
      <c r="T38" s="26"/>
    </row>
    <row r="39" spans="2:20" ht="19.5" customHeight="1" thickBot="1">
      <c r="B39" s="13"/>
      <c r="C39" s="2"/>
      <c r="D39" s="2"/>
      <c r="E39" s="2"/>
      <c r="F39" s="49">
        <v>13</v>
      </c>
      <c r="G39" s="117"/>
      <c r="H39" s="118"/>
      <c r="I39" s="119"/>
      <c r="J39" s="76">
        <f t="shared" si="0"/>
      </c>
      <c r="K39" s="30"/>
      <c r="L39" s="50">
        <f t="shared" si="1"/>
      </c>
      <c r="M39" s="25"/>
      <c r="N39" s="7"/>
      <c r="O39" s="6"/>
      <c r="P39" s="16"/>
      <c r="Q39" s="7"/>
      <c r="R39" s="104"/>
      <c r="S39" s="105"/>
      <c r="T39" s="26"/>
    </row>
    <row r="40" spans="2:20" ht="19.5" customHeight="1" thickBot="1">
      <c r="B40" s="13"/>
      <c r="C40" s="2"/>
      <c r="D40" s="2"/>
      <c r="E40" s="2"/>
      <c r="F40" s="49">
        <v>14</v>
      </c>
      <c r="G40" s="117"/>
      <c r="H40" s="118"/>
      <c r="I40" s="119"/>
      <c r="J40" s="76">
        <f t="shared" si="0"/>
      </c>
      <c r="K40" s="30"/>
      <c r="L40" s="50">
        <f t="shared" si="1"/>
      </c>
      <c r="M40" s="25"/>
      <c r="N40" s="7"/>
      <c r="O40" s="6"/>
      <c r="P40" s="16"/>
      <c r="Q40" s="7"/>
      <c r="R40" s="104"/>
      <c r="S40" s="105"/>
      <c r="T40" s="26"/>
    </row>
    <row r="41" spans="2:20" ht="19.5" customHeight="1" thickBot="1">
      <c r="B41" s="13"/>
      <c r="C41" s="2"/>
      <c r="D41" s="2"/>
      <c r="E41" s="2"/>
      <c r="F41" s="49">
        <v>15</v>
      </c>
      <c r="G41" s="117"/>
      <c r="H41" s="118"/>
      <c r="I41" s="119"/>
      <c r="J41" s="76">
        <f t="shared" si="0"/>
      </c>
      <c r="K41" s="30"/>
      <c r="L41" s="50">
        <f t="shared" si="1"/>
      </c>
      <c r="M41" s="25"/>
      <c r="N41" s="7"/>
      <c r="O41" s="6"/>
      <c r="P41" s="16"/>
      <c r="Q41" s="7"/>
      <c r="R41" s="106"/>
      <c r="S41" s="107"/>
      <c r="T41" s="26"/>
    </row>
    <row r="42" spans="2:20" ht="19.5" customHeight="1" thickBot="1">
      <c r="B42" s="13"/>
      <c r="C42" s="2"/>
      <c r="D42" s="2"/>
      <c r="E42" s="2"/>
      <c r="F42" s="49">
        <v>16</v>
      </c>
      <c r="G42" s="117"/>
      <c r="H42" s="118"/>
      <c r="I42" s="119"/>
      <c r="J42" s="76">
        <f t="shared" si="0"/>
      </c>
      <c r="K42" s="30"/>
      <c r="L42" s="50">
        <f t="shared" si="1"/>
      </c>
      <c r="M42" s="25"/>
      <c r="N42" s="7"/>
      <c r="O42" s="6"/>
      <c r="P42" s="16"/>
      <c r="Q42" s="7"/>
      <c r="R42" s="26"/>
      <c r="S42" s="26"/>
      <c r="T42" s="26"/>
    </row>
    <row r="43" spans="2:20" ht="19.5" customHeight="1" thickBot="1">
      <c r="B43" s="13"/>
      <c r="C43" s="2"/>
      <c r="D43" s="2"/>
      <c r="E43" s="2"/>
      <c r="F43" s="49">
        <v>17</v>
      </c>
      <c r="G43" s="117"/>
      <c r="H43" s="118"/>
      <c r="I43" s="119"/>
      <c r="J43" s="76">
        <f t="shared" si="0"/>
      </c>
      <c r="K43" s="30"/>
      <c r="L43" s="50">
        <f t="shared" si="1"/>
      </c>
      <c r="M43" s="25"/>
      <c r="N43" s="7"/>
      <c r="O43" s="6"/>
      <c r="P43" s="16"/>
      <c r="Q43" s="7"/>
      <c r="T43" s="26"/>
    </row>
    <row r="44" spans="2:20" ht="19.5" customHeight="1" thickBot="1">
      <c r="B44" s="13"/>
      <c r="C44" s="2"/>
      <c r="D44" s="2"/>
      <c r="E44" s="2"/>
      <c r="F44" s="49">
        <v>18</v>
      </c>
      <c r="G44" s="117"/>
      <c r="H44" s="118"/>
      <c r="I44" s="119"/>
      <c r="J44" s="76">
        <f t="shared" si="0"/>
      </c>
      <c r="K44" s="30"/>
      <c r="L44" s="50">
        <f t="shared" si="1"/>
      </c>
      <c r="M44" s="25"/>
      <c r="N44" s="7"/>
      <c r="O44" s="6"/>
      <c r="P44" s="16"/>
      <c r="Q44" s="7"/>
      <c r="T44" s="26"/>
    </row>
    <row r="45" spans="2:20" ht="19.5" customHeight="1" thickBot="1">
      <c r="B45" s="13"/>
      <c r="C45" s="2"/>
      <c r="D45" s="2"/>
      <c r="E45" s="2"/>
      <c r="F45" s="49">
        <v>19</v>
      </c>
      <c r="G45" s="117"/>
      <c r="H45" s="118"/>
      <c r="I45" s="119"/>
      <c r="J45" s="76">
        <f t="shared" si="0"/>
      </c>
      <c r="K45" s="30"/>
      <c r="L45" s="50">
        <f t="shared" si="1"/>
      </c>
      <c r="M45" s="25"/>
      <c r="N45" s="7"/>
      <c r="O45" s="6"/>
      <c r="P45" s="16"/>
      <c r="Q45" s="7"/>
      <c r="T45" s="26"/>
    </row>
    <row r="46" spans="2:20" ht="19.5" customHeight="1" thickBot="1">
      <c r="B46" s="13"/>
      <c r="C46" s="2"/>
      <c r="D46" s="2"/>
      <c r="E46" s="2"/>
      <c r="F46" s="51">
        <v>20</v>
      </c>
      <c r="G46" s="128"/>
      <c r="H46" s="129"/>
      <c r="I46" s="130"/>
      <c r="J46" s="76">
        <f t="shared" si="0"/>
      </c>
      <c r="K46" s="31"/>
      <c r="L46" s="52">
        <f t="shared" si="1"/>
      </c>
      <c r="M46" s="25"/>
      <c r="N46" s="7"/>
      <c r="O46" s="6"/>
      <c r="P46" s="16"/>
      <c r="Q46" s="7"/>
      <c r="T46" s="26"/>
    </row>
    <row r="47" spans="2:20" ht="19.5" customHeight="1" thickTop="1">
      <c r="B47" s="13"/>
      <c r="C47" s="2"/>
      <c r="D47" s="2"/>
      <c r="E47" s="2"/>
      <c r="F47" s="44"/>
      <c r="G47" s="44"/>
      <c r="H47" s="44"/>
      <c r="I47" s="44"/>
      <c r="J47" s="45"/>
      <c r="K47" s="46"/>
      <c r="L47" s="47"/>
      <c r="M47" s="25"/>
      <c r="N47" s="7"/>
      <c r="O47" s="6"/>
      <c r="P47" s="16"/>
      <c r="Q47" s="7"/>
      <c r="T47" s="26"/>
    </row>
    <row r="48" spans="2:20" ht="24.75" customHeight="1">
      <c r="B48" s="13"/>
      <c r="C48" s="2"/>
      <c r="D48" s="2"/>
      <c r="E48" s="154" t="s">
        <v>39</v>
      </c>
      <c r="F48" s="155"/>
      <c r="G48" s="155"/>
      <c r="H48" s="155"/>
      <c r="I48" s="155"/>
      <c r="J48" s="155"/>
      <c r="K48" s="155"/>
      <c r="L48" s="155"/>
      <c r="M48" s="155"/>
      <c r="N48" s="1"/>
      <c r="O48" s="6"/>
      <c r="P48" s="16"/>
      <c r="Q48" s="7"/>
      <c r="T48" s="26"/>
    </row>
    <row r="49" spans="2:20" ht="18" thickBot="1">
      <c r="B49" s="17"/>
      <c r="C49" s="18"/>
      <c r="D49" s="18"/>
      <c r="E49" s="18"/>
      <c r="F49" s="32"/>
      <c r="G49" s="32"/>
      <c r="H49" s="32"/>
      <c r="I49" s="32"/>
      <c r="J49" s="32"/>
      <c r="K49" s="32"/>
      <c r="L49" s="32"/>
      <c r="M49" s="32"/>
      <c r="N49" s="19"/>
      <c r="O49" s="19"/>
      <c r="P49" s="20"/>
      <c r="Q49" s="7"/>
      <c r="R49" s="27"/>
      <c r="S49" s="27"/>
      <c r="T49" s="26"/>
    </row>
    <row r="50" spans="3:19" ht="13.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3:19" ht="13.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3:19" ht="13.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</sheetData>
  <sheetProtection password="DB69" sheet="1" objects="1" scenarios="1" selectLockedCells="1"/>
  <mergeCells count="55">
    <mergeCell ref="E48:M48"/>
    <mergeCell ref="L7:M7"/>
    <mergeCell ref="K15:L15"/>
    <mergeCell ref="K17:L17"/>
    <mergeCell ref="J12:K12"/>
    <mergeCell ref="K14:M14"/>
    <mergeCell ref="G34:I34"/>
    <mergeCell ref="G29:I29"/>
    <mergeCell ref="G30:I30"/>
    <mergeCell ref="G31:I31"/>
    <mergeCell ref="G32:I32"/>
    <mergeCell ref="G33:I33"/>
    <mergeCell ref="G28:I28"/>
    <mergeCell ref="E24:M24"/>
    <mergeCell ref="C2:O2"/>
    <mergeCell ref="C3:O3"/>
    <mergeCell ref="G26:I26"/>
    <mergeCell ref="J11:M11"/>
    <mergeCell ref="J13:N13"/>
    <mergeCell ref="N14:O14"/>
    <mergeCell ref="G46:I46"/>
    <mergeCell ref="G45:I45"/>
    <mergeCell ref="G19:K19"/>
    <mergeCell ref="K21:L21"/>
    <mergeCell ref="K22:L22"/>
    <mergeCell ref="G39:I39"/>
    <mergeCell ref="G35:I35"/>
    <mergeCell ref="G27:I27"/>
    <mergeCell ref="G44:I44"/>
    <mergeCell ref="G36:I36"/>
    <mergeCell ref="G41:I41"/>
    <mergeCell ref="G37:I37"/>
    <mergeCell ref="G38:I38"/>
    <mergeCell ref="G42:I42"/>
    <mergeCell ref="G43:I43"/>
    <mergeCell ref="G40:I40"/>
    <mergeCell ref="R16:S16"/>
    <mergeCell ref="R15:S15"/>
    <mergeCell ref="R20:S20"/>
    <mergeCell ref="R25:S25"/>
    <mergeCell ref="R21:S21"/>
    <mergeCell ref="R22:S22"/>
    <mergeCell ref="F25:G25"/>
    <mergeCell ref="F21:H21"/>
    <mergeCell ref="R11:S11"/>
    <mergeCell ref="R14:S14"/>
    <mergeCell ref="R9:S9"/>
    <mergeCell ref="R12:S12"/>
    <mergeCell ref="R13:S13"/>
    <mergeCell ref="R7:S7"/>
    <mergeCell ref="R10:S10"/>
    <mergeCell ref="C7:G7"/>
    <mergeCell ref="D8:G8"/>
    <mergeCell ref="D9:G9"/>
    <mergeCell ref="R8:S8"/>
  </mergeCells>
  <dataValidations count="3">
    <dataValidation type="list" allowBlank="1" showInputMessage="1" showErrorMessage="1" sqref="C7:G7">
      <formula1>$R$8:$R$10</formula1>
    </dataValidation>
    <dataValidation type="list" allowBlank="1" showInputMessage="1" showErrorMessage="1" sqref="D8:G9">
      <formula1>$R$11:$R$16</formula1>
    </dataValidation>
    <dataValidation type="list" allowBlank="1" showInputMessage="1" showErrorMessage="1" sqref="G27:I46">
      <formula1>$R$27:$R$41</formula1>
    </dataValidation>
  </dataValidations>
  <printOptions/>
  <pageMargins left="0.21" right="0.14" top="0.14" bottom="0.2" header="0.12" footer="0.19"/>
  <pageSetup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B2:T52"/>
  <sheetViews>
    <sheetView workbookViewId="0" topLeftCell="A1">
      <selection activeCell="G29" sqref="G29:I29"/>
    </sheetView>
  </sheetViews>
  <sheetFormatPr defaultColWidth="9.00390625" defaultRowHeight="13.5"/>
  <cols>
    <col min="1" max="2" width="2.75390625" style="0" customWidth="1"/>
    <col min="3" max="5" width="5.75390625" style="0" customWidth="1"/>
    <col min="6" max="8" width="8.625" style="0" customWidth="1"/>
    <col min="9" max="9" width="10.75390625" style="0" customWidth="1"/>
    <col min="10" max="10" width="8.75390625" style="0" customWidth="1"/>
    <col min="11" max="11" width="7.625" style="0" customWidth="1"/>
    <col min="12" max="12" width="14.625" style="0" customWidth="1"/>
    <col min="13" max="13" width="9.75390625" style="0" customWidth="1"/>
    <col min="14" max="14" width="5.625" style="0" customWidth="1"/>
    <col min="15" max="15" width="2.625" style="0" customWidth="1"/>
    <col min="16" max="17" width="1.75390625" style="0" customWidth="1"/>
    <col min="18" max="18" width="20.75390625" style="0" customWidth="1"/>
    <col min="19" max="19" width="9.75390625" style="0" customWidth="1"/>
  </cols>
  <sheetData>
    <row r="1" ht="14.25" thickBot="1"/>
    <row r="2" spans="3:15" ht="21" customHeight="1" thickBot="1" thickTop="1">
      <c r="C2" s="139" t="s">
        <v>44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1"/>
    </row>
    <row r="3" spans="3:15" ht="21" customHeight="1" thickBot="1" thickTop="1">
      <c r="C3" s="139" t="s">
        <v>28</v>
      </c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3"/>
    </row>
    <row r="4" spans="3:19" ht="1.5" customHeight="1" thickBot="1" thickTop="1">
      <c r="C4" s="21"/>
      <c r="D4" s="21"/>
      <c r="E4" s="21"/>
      <c r="F4" s="21"/>
      <c r="G4" s="22"/>
      <c r="H4" s="22"/>
      <c r="I4" s="22"/>
      <c r="J4" s="1"/>
      <c r="K4" s="1"/>
      <c r="L4" s="1"/>
      <c r="M4" s="1"/>
      <c r="N4" s="1"/>
      <c r="O4" s="1"/>
      <c r="P4" s="1"/>
      <c r="Q4" s="1"/>
      <c r="R4" s="1"/>
      <c r="S4" s="1"/>
    </row>
    <row r="5" spans="2:16" ht="6" customHeight="1">
      <c r="B5" s="9"/>
      <c r="C5" s="10"/>
      <c r="D5" s="10"/>
      <c r="E5" s="10"/>
      <c r="F5" s="10"/>
      <c r="G5" s="11"/>
      <c r="H5" s="11"/>
      <c r="I5" s="11"/>
      <c r="J5" s="12"/>
      <c r="K5" s="12"/>
      <c r="L5" s="12"/>
      <c r="M5" s="28"/>
      <c r="N5" s="28"/>
      <c r="O5" s="28"/>
      <c r="P5" s="29"/>
    </row>
    <row r="6" spans="2:16" ht="15" customHeight="1" thickBot="1">
      <c r="B6" s="13"/>
      <c r="C6" s="38"/>
      <c r="D6" s="38"/>
      <c r="E6" s="38"/>
      <c r="F6" s="38"/>
      <c r="G6" s="39"/>
      <c r="H6" s="39"/>
      <c r="I6" s="100"/>
      <c r="J6" s="2"/>
      <c r="K6" s="2"/>
      <c r="L6" s="2"/>
      <c r="M6" s="40"/>
      <c r="N6" s="40"/>
      <c r="O6" s="40"/>
      <c r="P6" s="41"/>
    </row>
    <row r="7" spans="2:19" ht="24.75" customHeight="1" thickBot="1" thickTop="1">
      <c r="B7" s="13"/>
      <c r="C7" s="112" t="s">
        <v>12</v>
      </c>
      <c r="D7" s="112"/>
      <c r="E7" s="112"/>
      <c r="F7" s="112"/>
      <c r="G7" s="112"/>
      <c r="H7" s="54"/>
      <c r="I7" s="54"/>
      <c r="J7" s="54"/>
      <c r="K7" s="54"/>
      <c r="L7" s="160">
        <f ca="1">TODAY()</f>
        <v>39706</v>
      </c>
      <c r="M7" s="157"/>
      <c r="N7" s="98"/>
      <c r="O7" s="54"/>
      <c r="P7" s="15"/>
      <c r="Q7" s="2"/>
      <c r="R7" s="108" t="s">
        <v>43</v>
      </c>
      <c r="S7" s="109"/>
    </row>
    <row r="8" spans="2:19" ht="24.75" customHeight="1">
      <c r="B8" s="13"/>
      <c r="C8" s="55"/>
      <c r="D8" s="113" t="s">
        <v>13</v>
      </c>
      <c r="E8" s="112"/>
      <c r="F8" s="112"/>
      <c r="G8" s="112"/>
      <c r="H8" s="54"/>
      <c r="I8" s="54"/>
      <c r="J8" s="54"/>
      <c r="K8" s="54"/>
      <c r="L8" s="54"/>
      <c r="M8" s="54"/>
      <c r="N8" s="8"/>
      <c r="O8" s="8"/>
      <c r="P8" s="15"/>
      <c r="Q8" s="2"/>
      <c r="R8" s="114" t="s">
        <v>12</v>
      </c>
      <c r="S8" s="115"/>
    </row>
    <row r="9" spans="2:19" ht="24.75" customHeight="1">
      <c r="B9" s="13"/>
      <c r="C9" s="56"/>
      <c r="D9" s="113" t="s">
        <v>32</v>
      </c>
      <c r="E9" s="112"/>
      <c r="F9" s="112"/>
      <c r="G9" s="112"/>
      <c r="H9" s="54"/>
      <c r="I9" s="54"/>
      <c r="J9" s="54"/>
      <c r="K9" s="54"/>
      <c r="L9" s="54"/>
      <c r="M9" s="54"/>
      <c r="N9" s="8"/>
      <c r="O9" s="8"/>
      <c r="P9" s="15"/>
      <c r="Q9" s="2"/>
      <c r="R9" s="116" t="s">
        <v>14</v>
      </c>
      <c r="S9" s="111"/>
    </row>
    <row r="10" spans="2:19" ht="24.75" customHeight="1">
      <c r="B10" s="13"/>
      <c r="C10" s="56"/>
      <c r="D10" s="55"/>
      <c r="E10" s="99"/>
      <c r="F10" s="99"/>
      <c r="G10" s="78"/>
      <c r="H10" s="24"/>
      <c r="I10" s="33"/>
      <c r="J10" s="56"/>
      <c r="K10" s="56"/>
      <c r="L10" s="56"/>
      <c r="M10" s="33"/>
      <c r="N10" s="54"/>
      <c r="O10" s="54"/>
      <c r="P10" s="15"/>
      <c r="Q10" s="2"/>
      <c r="R10" s="110"/>
      <c r="S10" s="111"/>
    </row>
    <row r="11" spans="2:19" ht="24.75" customHeight="1">
      <c r="B11" s="13"/>
      <c r="C11" s="56"/>
      <c r="D11" s="56"/>
      <c r="E11" s="56"/>
      <c r="F11" s="56"/>
      <c r="G11" s="24"/>
      <c r="H11" s="24"/>
      <c r="I11" s="33"/>
      <c r="J11" s="147" t="s">
        <v>16</v>
      </c>
      <c r="K11" s="148"/>
      <c r="L11" s="148"/>
      <c r="M11" s="148"/>
      <c r="N11" s="57"/>
      <c r="O11" s="54"/>
      <c r="P11" s="15"/>
      <c r="Q11" s="2"/>
      <c r="R11" s="116" t="s">
        <v>13</v>
      </c>
      <c r="S11" s="111"/>
    </row>
    <row r="12" spans="2:19" ht="21.75" customHeight="1">
      <c r="B12" s="13"/>
      <c r="C12" s="54"/>
      <c r="D12" s="54"/>
      <c r="E12" s="54"/>
      <c r="F12" s="54"/>
      <c r="G12" s="54"/>
      <c r="H12" s="54"/>
      <c r="I12" s="54"/>
      <c r="J12" s="161" t="s">
        <v>40</v>
      </c>
      <c r="K12" s="161"/>
      <c r="L12" s="54"/>
      <c r="M12" s="54"/>
      <c r="N12" s="54"/>
      <c r="O12" s="54"/>
      <c r="P12" s="15"/>
      <c r="Q12" s="2"/>
      <c r="R12" s="116" t="s">
        <v>31</v>
      </c>
      <c r="S12" s="111"/>
    </row>
    <row r="13" spans="2:19" ht="21.75" customHeight="1">
      <c r="B13" s="13"/>
      <c r="C13" s="54"/>
      <c r="D13" s="54"/>
      <c r="E13" s="54"/>
      <c r="F13" s="54"/>
      <c r="G13" s="54"/>
      <c r="H13" s="54"/>
      <c r="I13" s="56"/>
      <c r="J13" s="149" t="s">
        <v>45</v>
      </c>
      <c r="K13" s="148"/>
      <c r="L13" s="148"/>
      <c r="M13" s="148"/>
      <c r="N13" s="148"/>
      <c r="O13" s="54"/>
      <c r="P13" s="15"/>
      <c r="Q13" s="2"/>
      <c r="R13" s="116" t="s">
        <v>32</v>
      </c>
      <c r="S13" s="111"/>
    </row>
    <row r="14" spans="2:19" ht="21.75" customHeight="1">
      <c r="B14" s="13"/>
      <c r="C14" s="54"/>
      <c r="D14" s="54"/>
      <c r="E14" s="54"/>
      <c r="F14" s="54"/>
      <c r="G14" s="54"/>
      <c r="H14" s="54"/>
      <c r="I14" s="54"/>
      <c r="J14" s="54" t="s">
        <v>41</v>
      </c>
      <c r="K14" s="161" t="s">
        <v>42</v>
      </c>
      <c r="L14" s="161"/>
      <c r="M14" s="148"/>
      <c r="N14" s="161"/>
      <c r="O14" s="161"/>
      <c r="P14" s="15"/>
      <c r="Q14" s="2"/>
      <c r="R14" s="116" t="s">
        <v>33</v>
      </c>
      <c r="S14" s="111"/>
    </row>
    <row r="15" spans="2:19" ht="24.75" customHeight="1">
      <c r="B15" s="13"/>
      <c r="C15" s="2"/>
      <c r="D15" s="2"/>
      <c r="E15" s="2"/>
      <c r="F15" s="2"/>
      <c r="G15" s="2"/>
      <c r="H15" s="2"/>
      <c r="I15" s="54"/>
      <c r="J15" s="66" t="s">
        <v>0</v>
      </c>
      <c r="K15" s="158"/>
      <c r="L15" s="158"/>
      <c r="M15" s="2"/>
      <c r="N15" s="2"/>
      <c r="O15" s="2"/>
      <c r="P15" s="15"/>
      <c r="Q15" s="2"/>
      <c r="R15" s="116" t="s">
        <v>11</v>
      </c>
      <c r="S15" s="103"/>
    </row>
    <row r="16" spans="2:19" ht="24.75" customHeight="1" thickBot="1">
      <c r="B16" s="13"/>
      <c r="C16" s="2"/>
      <c r="D16" s="2"/>
      <c r="E16" s="2"/>
      <c r="F16" s="2"/>
      <c r="G16" s="2"/>
      <c r="H16" s="2"/>
      <c r="I16" s="54"/>
      <c r="K16" s="26"/>
      <c r="L16" s="26"/>
      <c r="M16" s="3"/>
      <c r="O16" s="2"/>
      <c r="P16" s="14"/>
      <c r="Q16" s="23"/>
      <c r="R16" s="101"/>
      <c r="S16" s="102"/>
    </row>
    <row r="17" spans="2:17" ht="24.75" customHeight="1" thickTop="1">
      <c r="B17" s="13"/>
      <c r="C17" s="2"/>
      <c r="D17" s="2"/>
      <c r="E17" s="2"/>
      <c r="F17" s="23"/>
      <c r="J17" s="48" t="s">
        <v>9</v>
      </c>
      <c r="K17" s="159">
        <v>39163</v>
      </c>
      <c r="L17" s="159"/>
      <c r="O17" s="2"/>
      <c r="P17" s="15"/>
      <c r="Q17" s="2"/>
    </row>
    <row r="18" spans="2:17" ht="4.5" customHeight="1">
      <c r="B18" s="13"/>
      <c r="C18" s="2"/>
      <c r="D18" s="2"/>
      <c r="E18" s="2"/>
      <c r="F18" s="23"/>
      <c r="J18" s="54"/>
      <c r="K18" s="65"/>
      <c r="L18" s="65"/>
      <c r="O18" s="2"/>
      <c r="P18" s="15"/>
      <c r="Q18" s="2"/>
    </row>
    <row r="19" spans="2:17" ht="20.25" customHeight="1">
      <c r="B19" s="13"/>
      <c r="C19" s="2"/>
      <c r="D19" s="2"/>
      <c r="E19" s="2"/>
      <c r="F19" s="75"/>
      <c r="G19" s="131" t="s">
        <v>4</v>
      </c>
      <c r="H19" s="131"/>
      <c r="I19" s="131"/>
      <c r="J19" s="131"/>
      <c r="K19" s="131"/>
      <c r="L19" s="53"/>
      <c r="M19" s="53"/>
      <c r="N19" s="53"/>
      <c r="O19" s="2"/>
      <c r="P19" s="15"/>
      <c r="Q19" s="2"/>
    </row>
    <row r="20" spans="2:19" ht="3" customHeight="1" thickBot="1">
      <c r="B20" s="13"/>
      <c r="C20" s="2"/>
      <c r="D20" s="2"/>
      <c r="E20" s="2"/>
      <c r="F20" s="74"/>
      <c r="G20" s="7"/>
      <c r="H20" s="7"/>
      <c r="I20" s="7"/>
      <c r="J20" s="7"/>
      <c r="K20" s="63"/>
      <c r="L20" s="63">
        <f>H22*J22</f>
        <v>300</v>
      </c>
      <c r="M20" s="7"/>
      <c r="N20" s="7"/>
      <c r="O20" s="7"/>
      <c r="P20" s="16"/>
      <c r="Q20" s="7"/>
      <c r="R20" s="120"/>
      <c r="S20" s="120"/>
    </row>
    <row r="21" spans="2:20" ht="24.75" customHeight="1" thickBot="1" thickTop="1">
      <c r="B21" s="13"/>
      <c r="C21" s="2"/>
      <c r="D21" s="95"/>
      <c r="E21" s="96">
        <f>ROUNDDOWN(E22-F22,3)</f>
        <v>0.5</v>
      </c>
      <c r="F21" s="125" t="s">
        <v>38</v>
      </c>
      <c r="G21" s="126"/>
      <c r="H21" s="127"/>
      <c r="I21" s="59" t="s">
        <v>10</v>
      </c>
      <c r="J21" s="61" t="s">
        <v>29</v>
      </c>
      <c r="K21" s="132" t="s">
        <v>37</v>
      </c>
      <c r="L21" s="133"/>
      <c r="M21" s="25"/>
      <c r="N21" s="7"/>
      <c r="O21" s="4"/>
      <c r="P21" s="16"/>
      <c r="Q21" s="7"/>
      <c r="R21" s="123"/>
      <c r="S21" s="123"/>
      <c r="T21" s="26"/>
    </row>
    <row r="22" spans="2:20" ht="24.75" customHeight="1" thickBot="1">
      <c r="B22" s="13"/>
      <c r="C22" s="2"/>
      <c r="D22" s="97">
        <f>SUM(L27:L46)</f>
        <v>90</v>
      </c>
      <c r="E22" s="96">
        <f>ROUNDDOWN(D22/60,3)</f>
        <v>1.5</v>
      </c>
      <c r="F22" s="92">
        <f>ROUNDDOWN(E22,0)</f>
        <v>1</v>
      </c>
      <c r="G22" s="93">
        <f>E21*60</f>
        <v>30</v>
      </c>
      <c r="H22" s="94">
        <f>(F22*I22)+(E21*I22)</f>
        <v>6000</v>
      </c>
      <c r="I22" s="60">
        <v>4000</v>
      </c>
      <c r="J22" s="73">
        <v>0.05</v>
      </c>
      <c r="K22" s="134">
        <f>ROUNDDOWN((H22+L20),-1)</f>
        <v>6300</v>
      </c>
      <c r="L22" s="135"/>
      <c r="M22" s="62"/>
      <c r="N22" s="7"/>
      <c r="O22" s="5"/>
      <c r="P22" s="16"/>
      <c r="Q22" s="7"/>
      <c r="R22" s="123"/>
      <c r="S22" s="123"/>
      <c r="T22" s="26"/>
    </row>
    <row r="23" spans="2:20" ht="3" customHeight="1" thickTop="1">
      <c r="B23" s="13"/>
      <c r="C23" s="2"/>
      <c r="D23" s="2"/>
      <c r="E23" s="42"/>
      <c r="F23" s="43"/>
      <c r="G23" s="67"/>
      <c r="H23" s="68"/>
      <c r="I23" s="69"/>
      <c r="J23" s="72"/>
      <c r="K23" s="70"/>
      <c r="L23" s="71"/>
      <c r="M23" s="62"/>
      <c r="N23" s="7"/>
      <c r="O23" s="5"/>
      <c r="P23" s="16"/>
      <c r="Q23" s="7"/>
      <c r="R23" s="58"/>
      <c r="S23" s="58"/>
      <c r="T23" s="26"/>
    </row>
    <row r="24" spans="2:20" ht="21" customHeight="1" thickBot="1">
      <c r="B24" s="13"/>
      <c r="C24" s="2"/>
      <c r="D24" s="2"/>
      <c r="E24" s="153" t="s">
        <v>35</v>
      </c>
      <c r="F24" s="148"/>
      <c r="G24" s="148"/>
      <c r="H24" s="148"/>
      <c r="I24" s="148"/>
      <c r="J24" s="148"/>
      <c r="K24" s="148"/>
      <c r="L24" s="148"/>
      <c r="M24" s="148"/>
      <c r="N24" s="1"/>
      <c r="O24" s="7"/>
      <c r="P24" s="16"/>
      <c r="Q24" s="7"/>
      <c r="T24" s="26"/>
    </row>
    <row r="25" spans="2:20" ht="24.75" customHeight="1" thickBot="1" thickTop="1">
      <c r="B25" s="13"/>
      <c r="C25" s="2"/>
      <c r="D25" s="2"/>
      <c r="E25" s="2"/>
      <c r="F25" s="124" t="s">
        <v>7</v>
      </c>
      <c r="G25" s="124"/>
      <c r="H25" s="7"/>
      <c r="I25" s="25"/>
      <c r="J25" s="25"/>
      <c r="K25" s="7"/>
      <c r="L25" s="7"/>
      <c r="M25" s="25"/>
      <c r="N25" s="7"/>
      <c r="O25" s="7"/>
      <c r="P25" s="16"/>
      <c r="Q25" s="7"/>
      <c r="R25" s="121" t="s">
        <v>36</v>
      </c>
      <c r="S25" s="122"/>
      <c r="T25" s="26"/>
    </row>
    <row r="26" spans="2:20" ht="24.75" customHeight="1" thickBot="1" thickTop="1">
      <c r="B26" s="13"/>
      <c r="C26" s="2"/>
      <c r="D26" s="2"/>
      <c r="E26" s="2"/>
      <c r="F26" s="85" t="s">
        <v>1</v>
      </c>
      <c r="G26" s="144" t="s">
        <v>3</v>
      </c>
      <c r="H26" s="145"/>
      <c r="I26" s="146"/>
      <c r="J26" s="86" t="s">
        <v>8</v>
      </c>
      <c r="K26" s="86" t="s">
        <v>2</v>
      </c>
      <c r="L26" s="87" t="s">
        <v>5</v>
      </c>
      <c r="M26" s="25"/>
      <c r="N26" s="7"/>
      <c r="O26" s="4"/>
      <c r="P26" s="16"/>
      <c r="Q26" s="7"/>
      <c r="R26" s="83" t="s">
        <v>3</v>
      </c>
      <c r="S26" s="84" t="s">
        <v>30</v>
      </c>
      <c r="T26" s="26"/>
    </row>
    <row r="27" spans="2:20" ht="19.5" customHeight="1" thickBot="1">
      <c r="B27" s="13"/>
      <c r="C27" s="2"/>
      <c r="D27" s="2"/>
      <c r="E27" s="2"/>
      <c r="F27" s="88">
        <v>1</v>
      </c>
      <c r="G27" s="136" t="s">
        <v>18</v>
      </c>
      <c r="H27" s="137"/>
      <c r="I27" s="138"/>
      <c r="J27" s="89">
        <f aca="true" t="shared" si="0" ref="J27:J46">IF(G27="","",VLOOKUP(G27,R$27:S$41,2,FALSE))</f>
        <v>30</v>
      </c>
      <c r="K27" s="90">
        <v>1</v>
      </c>
      <c r="L27" s="91">
        <f aca="true" t="shared" si="1" ref="L27:L46">IF(G27="","",J27*K27)</f>
        <v>30</v>
      </c>
      <c r="M27" s="25"/>
      <c r="N27" s="7"/>
      <c r="O27" s="6"/>
      <c r="P27" s="16"/>
      <c r="Q27" s="7"/>
      <c r="R27" s="81" t="s">
        <v>17</v>
      </c>
      <c r="S27" s="82">
        <v>30</v>
      </c>
      <c r="T27" s="26"/>
    </row>
    <row r="28" spans="2:20" ht="19.5" customHeight="1" thickBot="1">
      <c r="B28" s="13"/>
      <c r="C28" s="2"/>
      <c r="D28" s="2"/>
      <c r="E28" s="2"/>
      <c r="F28" s="49">
        <v>2</v>
      </c>
      <c r="G28" s="150" t="s">
        <v>22</v>
      </c>
      <c r="H28" s="151"/>
      <c r="I28" s="152"/>
      <c r="J28" s="76">
        <f t="shared" si="0"/>
        <v>60</v>
      </c>
      <c r="K28" s="30">
        <v>1</v>
      </c>
      <c r="L28" s="50">
        <f t="shared" si="1"/>
        <v>60</v>
      </c>
      <c r="M28" s="25"/>
      <c r="N28" s="7"/>
      <c r="O28" s="6"/>
      <c r="P28" s="16"/>
      <c r="Q28" s="7"/>
      <c r="R28" s="79" t="s">
        <v>18</v>
      </c>
      <c r="S28" s="80">
        <v>30</v>
      </c>
      <c r="T28" s="26"/>
    </row>
    <row r="29" spans="2:20" ht="19.5" customHeight="1" thickBot="1">
      <c r="B29" s="13"/>
      <c r="C29" s="2"/>
      <c r="D29" s="2"/>
      <c r="E29" s="2"/>
      <c r="F29" s="49">
        <v>3</v>
      </c>
      <c r="G29" s="150"/>
      <c r="H29" s="151"/>
      <c r="I29" s="152"/>
      <c r="J29" s="76">
        <f t="shared" si="0"/>
      </c>
      <c r="K29" s="30"/>
      <c r="L29" s="50">
        <f t="shared" si="1"/>
      </c>
      <c r="M29" s="25"/>
      <c r="N29" s="7"/>
      <c r="O29" s="6"/>
      <c r="P29" s="16"/>
      <c r="Q29" s="7"/>
      <c r="R29" s="79" t="s">
        <v>19</v>
      </c>
      <c r="S29" s="80">
        <v>30</v>
      </c>
      <c r="T29" s="26"/>
    </row>
    <row r="30" spans="2:20" ht="19.5" customHeight="1" thickBot="1">
      <c r="B30" s="13"/>
      <c r="C30" s="2"/>
      <c r="D30" s="2"/>
      <c r="E30" s="2"/>
      <c r="F30" s="49">
        <v>4</v>
      </c>
      <c r="G30" s="150"/>
      <c r="H30" s="151"/>
      <c r="I30" s="152"/>
      <c r="J30" s="76">
        <f t="shared" si="0"/>
      </c>
      <c r="K30" s="30"/>
      <c r="L30" s="50">
        <f t="shared" si="1"/>
      </c>
      <c r="M30" s="25"/>
      <c r="N30" s="7"/>
      <c r="O30" s="6"/>
      <c r="P30" s="16"/>
      <c r="Q30" s="7"/>
      <c r="R30" s="79" t="s">
        <v>21</v>
      </c>
      <c r="S30" s="80">
        <v>60</v>
      </c>
      <c r="T30" s="26"/>
    </row>
    <row r="31" spans="2:20" ht="19.5" customHeight="1" thickBot="1">
      <c r="B31" s="13"/>
      <c r="C31" s="2"/>
      <c r="D31" s="2"/>
      <c r="E31" s="2"/>
      <c r="F31" s="49">
        <v>5</v>
      </c>
      <c r="G31" s="150"/>
      <c r="H31" s="151"/>
      <c r="I31" s="152"/>
      <c r="J31" s="76">
        <f t="shared" si="0"/>
      </c>
      <c r="K31" s="30"/>
      <c r="L31" s="50">
        <f t="shared" si="1"/>
      </c>
      <c r="M31" s="25"/>
      <c r="N31" s="7"/>
      <c r="O31" s="6"/>
      <c r="P31" s="16"/>
      <c r="Q31" s="7"/>
      <c r="R31" s="104" t="s">
        <v>20</v>
      </c>
      <c r="S31" s="105">
        <v>60</v>
      </c>
      <c r="T31" s="26"/>
    </row>
    <row r="32" spans="2:20" ht="19.5" customHeight="1" thickBot="1">
      <c r="B32" s="13"/>
      <c r="C32" s="2"/>
      <c r="D32" s="2"/>
      <c r="E32" s="2"/>
      <c r="F32" s="49">
        <v>6</v>
      </c>
      <c r="G32" s="150"/>
      <c r="H32" s="151"/>
      <c r="I32" s="152"/>
      <c r="J32" s="76">
        <f t="shared" si="0"/>
      </c>
      <c r="K32" s="30"/>
      <c r="L32" s="50">
        <f t="shared" si="1"/>
      </c>
      <c r="M32" s="25"/>
      <c r="N32" s="7"/>
      <c r="O32" s="6"/>
      <c r="P32" s="16"/>
      <c r="Q32" s="7"/>
      <c r="R32" s="104" t="s">
        <v>22</v>
      </c>
      <c r="S32" s="105">
        <v>60</v>
      </c>
      <c r="T32" s="26"/>
    </row>
    <row r="33" spans="2:20" ht="19.5" customHeight="1" thickBot="1">
      <c r="B33" s="13"/>
      <c r="C33" s="2"/>
      <c r="D33" s="2"/>
      <c r="E33" s="2"/>
      <c r="F33" s="49">
        <v>7</v>
      </c>
      <c r="G33" s="117"/>
      <c r="H33" s="118"/>
      <c r="I33" s="119"/>
      <c r="J33" s="76">
        <f t="shared" si="0"/>
      </c>
      <c r="K33" s="30"/>
      <c r="L33" s="50">
        <f t="shared" si="1"/>
      </c>
      <c r="M33" s="25"/>
      <c r="N33" s="7"/>
      <c r="O33" s="6"/>
      <c r="P33" s="16"/>
      <c r="Q33" s="7"/>
      <c r="R33" s="104" t="s">
        <v>23</v>
      </c>
      <c r="S33" s="105">
        <v>20</v>
      </c>
      <c r="T33" s="26"/>
    </row>
    <row r="34" spans="2:20" ht="19.5" customHeight="1" thickBot="1">
      <c r="B34" s="13"/>
      <c r="C34" s="2"/>
      <c r="D34" s="2"/>
      <c r="E34" s="2"/>
      <c r="F34" s="49">
        <v>8</v>
      </c>
      <c r="G34" s="117"/>
      <c r="H34" s="118"/>
      <c r="I34" s="119"/>
      <c r="J34" s="76">
        <f t="shared" si="0"/>
      </c>
      <c r="K34" s="30"/>
      <c r="L34" s="50">
        <f t="shared" si="1"/>
      </c>
      <c r="M34" s="25"/>
      <c r="N34" s="7"/>
      <c r="O34" s="6"/>
      <c r="P34" s="16"/>
      <c r="Q34" s="7"/>
      <c r="R34" s="104" t="s">
        <v>24</v>
      </c>
      <c r="S34" s="105">
        <v>20</v>
      </c>
      <c r="T34" s="26"/>
    </row>
    <row r="35" spans="2:20" ht="19.5" customHeight="1" thickBot="1">
      <c r="B35" s="13"/>
      <c r="C35" s="2"/>
      <c r="D35" s="2"/>
      <c r="E35" s="2"/>
      <c r="F35" s="49">
        <v>9</v>
      </c>
      <c r="G35" s="117"/>
      <c r="H35" s="118"/>
      <c r="I35" s="119"/>
      <c r="J35" s="76">
        <f t="shared" si="0"/>
      </c>
      <c r="K35" s="30"/>
      <c r="L35" s="50">
        <f t="shared" si="1"/>
      </c>
      <c r="M35" s="25"/>
      <c r="N35" s="7"/>
      <c r="O35" s="6"/>
      <c r="P35" s="16"/>
      <c r="Q35" s="7"/>
      <c r="R35" s="104" t="s">
        <v>25</v>
      </c>
      <c r="S35" s="105">
        <v>20</v>
      </c>
      <c r="T35" s="26"/>
    </row>
    <row r="36" spans="2:20" ht="19.5" customHeight="1" thickBot="1">
      <c r="B36" s="13"/>
      <c r="C36" s="2"/>
      <c r="D36" s="2"/>
      <c r="E36" s="2"/>
      <c r="F36" s="49">
        <v>10</v>
      </c>
      <c r="G36" s="117"/>
      <c r="H36" s="118"/>
      <c r="I36" s="119"/>
      <c r="J36" s="76">
        <f t="shared" si="0"/>
      </c>
      <c r="K36" s="30"/>
      <c r="L36" s="50">
        <f t="shared" si="1"/>
      </c>
      <c r="M36" s="25"/>
      <c r="N36" s="7"/>
      <c r="O36" s="6"/>
      <c r="P36" s="16"/>
      <c r="Q36" s="7"/>
      <c r="R36" s="104" t="s">
        <v>26</v>
      </c>
      <c r="S36" s="105">
        <v>20</v>
      </c>
      <c r="T36" s="26"/>
    </row>
    <row r="37" spans="2:20" ht="19.5" customHeight="1" thickBot="1">
      <c r="B37" s="13"/>
      <c r="C37" s="2"/>
      <c r="D37" s="2"/>
      <c r="E37" s="2"/>
      <c r="F37" s="49">
        <v>11</v>
      </c>
      <c r="G37" s="117"/>
      <c r="H37" s="118"/>
      <c r="I37" s="119"/>
      <c r="J37" s="76">
        <f t="shared" si="0"/>
      </c>
      <c r="K37" s="30"/>
      <c r="L37" s="50">
        <f t="shared" si="1"/>
      </c>
      <c r="M37" s="25"/>
      <c r="N37" s="7"/>
      <c r="O37" s="6"/>
      <c r="P37" s="16"/>
      <c r="Q37" s="7"/>
      <c r="R37" s="104" t="s">
        <v>27</v>
      </c>
      <c r="S37" s="105">
        <v>20</v>
      </c>
      <c r="T37" s="26"/>
    </row>
    <row r="38" spans="2:20" ht="19.5" customHeight="1" thickBot="1">
      <c r="B38" s="13"/>
      <c r="C38" s="2"/>
      <c r="D38" s="2"/>
      <c r="E38" s="2"/>
      <c r="F38" s="49">
        <v>12</v>
      </c>
      <c r="G38" s="117"/>
      <c r="H38" s="118"/>
      <c r="I38" s="119"/>
      <c r="J38" s="76">
        <f t="shared" si="0"/>
      </c>
      <c r="K38" s="30"/>
      <c r="L38" s="50">
        <f t="shared" si="1"/>
      </c>
      <c r="M38" s="25"/>
      <c r="N38" s="7"/>
      <c r="O38" s="6"/>
      <c r="P38" s="16"/>
      <c r="Q38" s="7"/>
      <c r="R38" s="104"/>
      <c r="S38" s="105"/>
      <c r="T38" s="26"/>
    </row>
    <row r="39" spans="2:20" ht="19.5" customHeight="1" thickBot="1">
      <c r="B39" s="13"/>
      <c r="C39" s="2"/>
      <c r="D39" s="2"/>
      <c r="E39" s="2"/>
      <c r="F39" s="49">
        <v>13</v>
      </c>
      <c r="G39" s="117"/>
      <c r="H39" s="118"/>
      <c r="I39" s="119"/>
      <c r="J39" s="76">
        <f t="shared" si="0"/>
      </c>
      <c r="K39" s="30"/>
      <c r="L39" s="50">
        <f t="shared" si="1"/>
      </c>
      <c r="M39" s="25"/>
      <c r="N39" s="7"/>
      <c r="O39" s="6"/>
      <c r="P39" s="16"/>
      <c r="Q39" s="7"/>
      <c r="R39" s="104"/>
      <c r="S39" s="105"/>
      <c r="T39" s="26"/>
    </row>
    <row r="40" spans="2:20" ht="19.5" customHeight="1" thickBot="1">
      <c r="B40" s="13"/>
      <c r="C40" s="2"/>
      <c r="D40" s="2"/>
      <c r="E40" s="2"/>
      <c r="F40" s="49">
        <v>14</v>
      </c>
      <c r="G40" s="117"/>
      <c r="H40" s="118"/>
      <c r="I40" s="119"/>
      <c r="J40" s="76">
        <f t="shared" si="0"/>
      </c>
      <c r="K40" s="30"/>
      <c r="L40" s="50">
        <f t="shared" si="1"/>
      </c>
      <c r="M40" s="25"/>
      <c r="N40" s="7"/>
      <c r="O40" s="6"/>
      <c r="P40" s="16"/>
      <c r="Q40" s="7"/>
      <c r="R40" s="104"/>
      <c r="S40" s="105"/>
      <c r="T40" s="26"/>
    </row>
    <row r="41" spans="2:20" ht="19.5" customHeight="1" thickBot="1">
      <c r="B41" s="13"/>
      <c r="C41" s="2"/>
      <c r="D41" s="2"/>
      <c r="E41" s="2"/>
      <c r="F41" s="49">
        <v>15</v>
      </c>
      <c r="G41" s="117"/>
      <c r="H41" s="118"/>
      <c r="I41" s="119"/>
      <c r="J41" s="76">
        <f t="shared" si="0"/>
      </c>
      <c r="K41" s="30"/>
      <c r="L41" s="50">
        <f t="shared" si="1"/>
      </c>
      <c r="M41" s="25"/>
      <c r="N41" s="7"/>
      <c r="O41" s="6"/>
      <c r="P41" s="16"/>
      <c r="Q41" s="7"/>
      <c r="R41" s="106"/>
      <c r="S41" s="107"/>
      <c r="T41" s="26"/>
    </row>
    <row r="42" spans="2:20" ht="19.5" customHeight="1" thickBot="1">
      <c r="B42" s="13"/>
      <c r="C42" s="2"/>
      <c r="D42" s="2"/>
      <c r="E42" s="2"/>
      <c r="F42" s="49">
        <v>16</v>
      </c>
      <c r="G42" s="117"/>
      <c r="H42" s="118"/>
      <c r="I42" s="119"/>
      <c r="J42" s="76">
        <f t="shared" si="0"/>
      </c>
      <c r="K42" s="30"/>
      <c r="L42" s="50">
        <f t="shared" si="1"/>
      </c>
      <c r="M42" s="25"/>
      <c r="N42" s="7"/>
      <c r="O42" s="6"/>
      <c r="P42" s="16"/>
      <c r="Q42" s="7"/>
      <c r="R42" s="26"/>
      <c r="S42" s="26"/>
      <c r="T42" s="26"/>
    </row>
    <row r="43" spans="2:20" ht="19.5" customHeight="1" thickBot="1">
      <c r="B43" s="13"/>
      <c r="C43" s="2"/>
      <c r="D43" s="2"/>
      <c r="E43" s="2"/>
      <c r="F43" s="49">
        <v>17</v>
      </c>
      <c r="G43" s="117"/>
      <c r="H43" s="118"/>
      <c r="I43" s="119"/>
      <c r="J43" s="76">
        <f t="shared" si="0"/>
      </c>
      <c r="K43" s="30"/>
      <c r="L43" s="50">
        <f t="shared" si="1"/>
      </c>
      <c r="M43" s="25"/>
      <c r="N43" s="7"/>
      <c r="O43" s="6"/>
      <c r="P43" s="16"/>
      <c r="Q43" s="7"/>
      <c r="T43" s="26"/>
    </row>
    <row r="44" spans="2:20" ht="19.5" customHeight="1" thickBot="1">
      <c r="B44" s="13"/>
      <c r="C44" s="2"/>
      <c r="D44" s="2"/>
      <c r="E44" s="2"/>
      <c r="F44" s="49">
        <v>18</v>
      </c>
      <c r="G44" s="117"/>
      <c r="H44" s="118"/>
      <c r="I44" s="119"/>
      <c r="J44" s="76">
        <f t="shared" si="0"/>
      </c>
      <c r="K44" s="30"/>
      <c r="L44" s="50">
        <f t="shared" si="1"/>
      </c>
      <c r="M44" s="25"/>
      <c r="N44" s="7"/>
      <c r="O44" s="6"/>
      <c r="P44" s="16"/>
      <c r="Q44" s="7"/>
      <c r="T44" s="26"/>
    </row>
    <row r="45" spans="2:20" ht="19.5" customHeight="1" thickBot="1">
      <c r="B45" s="13"/>
      <c r="C45" s="2"/>
      <c r="D45" s="2"/>
      <c r="E45" s="2"/>
      <c r="F45" s="49">
        <v>19</v>
      </c>
      <c r="G45" s="117"/>
      <c r="H45" s="118"/>
      <c r="I45" s="119"/>
      <c r="J45" s="76">
        <f t="shared" si="0"/>
      </c>
      <c r="K45" s="30"/>
      <c r="L45" s="50">
        <f t="shared" si="1"/>
      </c>
      <c r="M45" s="25"/>
      <c r="N45" s="7"/>
      <c r="O45" s="6"/>
      <c r="P45" s="16"/>
      <c r="Q45" s="7"/>
      <c r="T45" s="26"/>
    </row>
    <row r="46" spans="2:20" ht="19.5" customHeight="1" thickBot="1">
      <c r="B46" s="13"/>
      <c r="C46" s="2"/>
      <c r="D46" s="2"/>
      <c r="E46" s="2"/>
      <c r="F46" s="51">
        <v>20</v>
      </c>
      <c r="G46" s="128"/>
      <c r="H46" s="129"/>
      <c r="I46" s="130"/>
      <c r="J46" s="76">
        <f t="shared" si="0"/>
      </c>
      <c r="K46" s="31"/>
      <c r="L46" s="52">
        <f t="shared" si="1"/>
      </c>
      <c r="M46" s="25"/>
      <c r="N46" s="7"/>
      <c r="O46" s="6"/>
      <c r="P46" s="16"/>
      <c r="Q46" s="7"/>
      <c r="T46" s="26"/>
    </row>
    <row r="47" spans="2:20" ht="19.5" customHeight="1" thickTop="1">
      <c r="B47" s="13"/>
      <c r="C47" s="2"/>
      <c r="D47" s="2"/>
      <c r="E47" s="2"/>
      <c r="F47" s="44"/>
      <c r="G47" s="44"/>
      <c r="H47" s="44"/>
      <c r="I47" s="44"/>
      <c r="J47" s="45"/>
      <c r="K47" s="46"/>
      <c r="L47" s="47"/>
      <c r="M47" s="25"/>
      <c r="N47" s="7"/>
      <c r="O47" s="6"/>
      <c r="P47" s="16"/>
      <c r="Q47" s="7"/>
      <c r="T47" s="26"/>
    </row>
    <row r="48" spans="2:20" ht="24.75" customHeight="1">
      <c r="B48" s="13"/>
      <c r="C48" s="2"/>
      <c r="D48" s="2"/>
      <c r="E48" s="154" t="s">
        <v>39</v>
      </c>
      <c r="F48" s="155"/>
      <c r="G48" s="155"/>
      <c r="H48" s="155"/>
      <c r="I48" s="155"/>
      <c r="J48" s="155"/>
      <c r="K48" s="155"/>
      <c r="L48" s="155"/>
      <c r="M48" s="155"/>
      <c r="N48" s="1"/>
      <c r="O48" s="6"/>
      <c r="P48" s="16"/>
      <c r="Q48" s="7"/>
      <c r="T48" s="26"/>
    </row>
    <row r="49" spans="2:20" ht="18" thickBot="1">
      <c r="B49" s="17"/>
      <c r="C49" s="18"/>
      <c r="D49" s="18"/>
      <c r="E49" s="18"/>
      <c r="F49" s="32"/>
      <c r="G49" s="32"/>
      <c r="H49" s="32"/>
      <c r="I49" s="32"/>
      <c r="J49" s="32"/>
      <c r="K49" s="32"/>
      <c r="L49" s="32"/>
      <c r="M49" s="32"/>
      <c r="N49" s="19"/>
      <c r="O49" s="19"/>
      <c r="P49" s="20"/>
      <c r="Q49" s="7"/>
      <c r="R49" s="27"/>
      <c r="S49" s="27"/>
      <c r="T49" s="26"/>
    </row>
    <row r="50" spans="3:19" ht="13.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3:19" ht="13.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3:19" ht="13.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</sheetData>
  <sheetProtection password="DB69" sheet="1" objects="1" scenarios="1" selectLockedCells="1"/>
  <mergeCells count="55">
    <mergeCell ref="R7:S7"/>
    <mergeCell ref="R10:S10"/>
    <mergeCell ref="C7:G7"/>
    <mergeCell ref="D8:G8"/>
    <mergeCell ref="D9:G9"/>
    <mergeCell ref="R8:S8"/>
    <mergeCell ref="R11:S11"/>
    <mergeCell ref="R14:S14"/>
    <mergeCell ref="R9:S9"/>
    <mergeCell ref="R12:S12"/>
    <mergeCell ref="R13:S13"/>
    <mergeCell ref="G43:I43"/>
    <mergeCell ref="G40:I40"/>
    <mergeCell ref="R16:S16"/>
    <mergeCell ref="R15:S15"/>
    <mergeCell ref="R20:S20"/>
    <mergeCell ref="R25:S25"/>
    <mergeCell ref="R21:S21"/>
    <mergeCell ref="R22:S22"/>
    <mergeCell ref="F25:G25"/>
    <mergeCell ref="F21:H21"/>
    <mergeCell ref="G41:I41"/>
    <mergeCell ref="G37:I37"/>
    <mergeCell ref="G38:I38"/>
    <mergeCell ref="G42:I42"/>
    <mergeCell ref="G46:I46"/>
    <mergeCell ref="G45:I45"/>
    <mergeCell ref="G19:K19"/>
    <mergeCell ref="K21:L21"/>
    <mergeCell ref="K22:L22"/>
    <mergeCell ref="G39:I39"/>
    <mergeCell ref="G35:I35"/>
    <mergeCell ref="G27:I27"/>
    <mergeCell ref="G44:I44"/>
    <mergeCell ref="G36:I36"/>
    <mergeCell ref="C2:O2"/>
    <mergeCell ref="C3:O3"/>
    <mergeCell ref="G26:I26"/>
    <mergeCell ref="J11:M11"/>
    <mergeCell ref="J13:N13"/>
    <mergeCell ref="N14:O14"/>
    <mergeCell ref="G32:I32"/>
    <mergeCell ref="G33:I33"/>
    <mergeCell ref="G28:I28"/>
    <mergeCell ref="E24:M24"/>
    <mergeCell ref="E48:M48"/>
    <mergeCell ref="L7:M7"/>
    <mergeCell ref="K15:L15"/>
    <mergeCell ref="K17:L17"/>
    <mergeCell ref="J12:K12"/>
    <mergeCell ref="K14:M14"/>
    <mergeCell ref="G34:I34"/>
    <mergeCell ref="G29:I29"/>
    <mergeCell ref="G30:I30"/>
    <mergeCell ref="G31:I31"/>
  </mergeCells>
  <dataValidations count="3">
    <dataValidation type="list" allowBlank="1" showInputMessage="1" showErrorMessage="1" sqref="C7:G7">
      <formula1>$R$8:$R$10</formula1>
    </dataValidation>
    <dataValidation type="list" allowBlank="1" showInputMessage="1" showErrorMessage="1" sqref="D8:G9">
      <formula1>$R$11:$R$16</formula1>
    </dataValidation>
    <dataValidation type="list" allowBlank="1" showInputMessage="1" showErrorMessage="1" sqref="G27:I46">
      <formula1>$R$27:$R$41</formula1>
    </dataValidation>
  </dataValidations>
  <printOptions/>
  <pageMargins left="0.21" right="0.14" top="0.14" bottom="0.2" header="0.12" footer="0.19"/>
  <pageSetup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ＴＮＵデーター</Manager>
  <Company>TNUパソコン教室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見積書</dc:title>
  <dc:subject/>
  <dc:creator>中野・F</dc:creator>
  <cp:keywords/>
  <dc:description/>
  <cp:lastModifiedBy>中野文雄</cp:lastModifiedBy>
  <cp:lastPrinted>2008-09-12T12:07:08Z</cp:lastPrinted>
  <dcterms:created xsi:type="dcterms:W3CDTF">2002-04-26T12:19:28Z</dcterms:created>
  <dcterms:modified xsi:type="dcterms:W3CDTF">2008-09-15T12:59:13Z</dcterms:modified>
  <cp:category>経理</cp:category>
  <cp:version/>
  <cp:contentType/>
  <cp:contentStatus/>
</cp:coreProperties>
</file>