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450" windowHeight="4920" activeTab="0"/>
  </bookViews>
  <sheets>
    <sheet name="請求書" sheetId="1" r:id="rId1"/>
    <sheet name="使い方" sheetId="2" r:id="rId2"/>
  </sheets>
  <definedNames>
    <definedName name="_xlnm.Print_Area" localSheetId="1">'使い方'!$C$6:$O$38</definedName>
    <definedName name="_xlnm.Print_Area" localSheetId="0">'請求書'!$C$6:$O$38</definedName>
  </definedNames>
  <calcPr fullCalcOnLoad="1"/>
</workbook>
</file>

<file path=xl/comments1.xml><?xml version="1.0" encoding="utf-8"?>
<comments xmlns="http://schemas.openxmlformats.org/spreadsheetml/2006/main">
  <authors>
    <author>文雄</author>
    <author>中野文雄</author>
  </authors>
  <commentList>
    <comment ref="M6" authorId="0">
      <text>
        <r>
          <rPr>
            <b/>
            <sz val="12"/>
            <color indexed="10"/>
            <rFont val="ＭＳ Ｐゴシック"/>
            <family val="3"/>
          </rPr>
          <t>作成日</t>
        </r>
        <r>
          <rPr>
            <sz val="12"/>
            <rFont val="ＭＳ Ｐゴシック"/>
            <family val="3"/>
          </rPr>
          <t>（今日)の日付が
自動で入力されます。</t>
        </r>
      </text>
    </comment>
    <comment ref="L19" authorId="0">
      <text>
        <r>
          <rPr>
            <b/>
            <sz val="12"/>
            <color indexed="10"/>
            <rFont val="ＭＳ Ｐゴシック"/>
            <family val="3"/>
          </rPr>
          <t>\10未満</t>
        </r>
        <r>
          <rPr>
            <sz val="12"/>
            <rFont val="ＭＳ Ｐゴシック"/>
            <family val="3"/>
          </rPr>
          <t>は切り捨てています。</t>
        </r>
      </text>
    </comment>
    <comment ref="H19" authorId="0">
      <text>
        <r>
          <rPr>
            <b/>
            <sz val="12"/>
            <color indexed="10"/>
            <rFont val="ＭＳ Ｐゴシック"/>
            <family val="3"/>
          </rPr>
          <t>\1未満</t>
        </r>
        <r>
          <rPr>
            <sz val="12"/>
            <rFont val="ＭＳ Ｐゴシック"/>
            <family val="3"/>
          </rPr>
          <t>は切り捨てています。</t>
        </r>
      </text>
    </comment>
    <comment ref="R27" authorId="1">
      <text>
        <r>
          <rPr>
            <b/>
            <sz val="12"/>
            <color indexed="12"/>
            <rFont val="ＭＳ Ｐゴシック"/>
            <family val="3"/>
          </rPr>
          <t>このシートはサンプル品のため
ここから下は変更できません。</t>
        </r>
      </text>
    </comment>
  </commentList>
</comments>
</file>

<file path=xl/comments2.xml><?xml version="1.0" encoding="utf-8"?>
<comments xmlns="http://schemas.openxmlformats.org/spreadsheetml/2006/main">
  <authors>
    <author>文雄</author>
    <author>中野文雄</author>
  </authors>
  <commentList>
    <comment ref="M6" authorId="0">
      <text>
        <r>
          <rPr>
            <b/>
            <sz val="12"/>
            <color indexed="10"/>
            <rFont val="ＭＳ Ｐゴシック"/>
            <family val="3"/>
          </rPr>
          <t>作成日</t>
        </r>
        <r>
          <rPr>
            <sz val="12"/>
            <rFont val="ＭＳ Ｐゴシック"/>
            <family val="3"/>
          </rPr>
          <t>（今日)の日付が
自動で入力されます。</t>
        </r>
      </text>
    </comment>
    <comment ref="L19" authorId="0">
      <text>
        <r>
          <rPr>
            <b/>
            <sz val="12"/>
            <color indexed="10"/>
            <rFont val="ＭＳ Ｐゴシック"/>
            <family val="3"/>
          </rPr>
          <t>\10未満</t>
        </r>
        <r>
          <rPr>
            <sz val="12"/>
            <rFont val="ＭＳ Ｐゴシック"/>
            <family val="3"/>
          </rPr>
          <t>は切り捨てています。</t>
        </r>
      </text>
    </comment>
    <comment ref="H19" authorId="0">
      <text>
        <r>
          <rPr>
            <b/>
            <sz val="12"/>
            <color indexed="10"/>
            <rFont val="ＭＳ Ｐゴシック"/>
            <family val="3"/>
          </rPr>
          <t>\1未満</t>
        </r>
        <r>
          <rPr>
            <sz val="12"/>
            <rFont val="ＭＳ Ｐゴシック"/>
            <family val="3"/>
          </rPr>
          <t>は切り捨てています。</t>
        </r>
      </text>
    </comment>
    <comment ref="R27" authorId="1">
      <text>
        <r>
          <rPr>
            <b/>
            <sz val="12"/>
            <color indexed="12"/>
            <rFont val="ＭＳ Ｐゴシック"/>
            <family val="3"/>
          </rPr>
          <t>このシートはサンプル品のため
ここから下は変更できません。</t>
        </r>
      </text>
    </comment>
  </commentList>
</comments>
</file>

<file path=xl/sharedStrings.xml><?xml version="1.0" encoding="utf-8"?>
<sst xmlns="http://schemas.openxmlformats.org/spreadsheetml/2006/main" count="114" uniqueCount="60">
  <si>
    <t>金額</t>
  </si>
  <si>
    <t>内訳</t>
  </si>
  <si>
    <t>代表取締役</t>
  </si>
  <si>
    <t>〒</t>
  </si>
  <si>
    <t>℡</t>
  </si>
  <si>
    <t>振込先</t>
  </si>
  <si>
    <t>323-0811栃木県小山市犬塚</t>
  </si>
  <si>
    <t>0285‐22‐0000</t>
  </si>
  <si>
    <t>0285‐23‐0000</t>
  </si>
  <si>
    <t>○○銀行□□支店</t>
  </si>
  <si>
    <t>当座</t>
  </si>
  <si>
    <t>○○○○</t>
  </si>
  <si>
    <t>Fax</t>
  </si>
  <si>
    <t>担当</t>
  </si>
  <si>
    <t>№</t>
  </si>
  <si>
    <t>数</t>
  </si>
  <si>
    <t>データーは黄色のセルだけ変更できます</t>
  </si>
  <si>
    <t>以下余白</t>
  </si>
  <si>
    <t>コード表</t>
  </si>
  <si>
    <t>仲介料</t>
  </si>
  <si>
    <t>保証料</t>
  </si>
  <si>
    <t>礼金</t>
  </si>
  <si>
    <t>敷金</t>
  </si>
  <si>
    <t>駐車料</t>
  </si>
  <si>
    <t>共益費</t>
  </si>
  <si>
    <t>その他</t>
  </si>
  <si>
    <t>手数料</t>
  </si>
  <si>
    <t>印紙代</t>
  </si>
  <si>
    <t>㈱◎◎◎◎不動産</t>
  </si>
  <si>
    <t>№001111111</t>
  </si>
  <si>
    <t>消費税</t>
  </si>
  <si>
    <t>合計金額</t>
  </si>
  <si>
    <t>税率</t>
  </si>
  <si>
    <t>小計金額</t>
  </si>
  <si>
    <r>
      <t>赤い破線</t>
    </r>
    <r>
      <rPr>
        <sz val="11"/>
        <rFont val="ＭＳ Ｐゴシック"/>
        <family val="3"/>
      </rPr>
      <t>の内側だけが</t>
    </r>
    <r>
      <rPr>
        <sz val="11"/>
        <color indexed="12"/>
        <rFont val="ＭＳ Ｐゴシック"/>
        <family val="3"/>
      </rPr>
      <t>請求書として印刷できます。</t>
    </r>
  </si>
  <si>
    <t>下記の通りお見積り申し上げます。</t>
  </si>
  <si>
    <t>○○○○</t>
  </si>
  <si>
    <t>№001111111</t>
  </si>
  <si>
    <t>取得税</t>
  </si>
  <si>
    <t>登記料</t>
  </si>
  <si>
    <t>宛先コード一覧</t>
  </si>
  <si>
    <t>○○ハイツ様</t>
  </si>
  <si>
    <t>○○メゾネット様</t>
  </si>
  <si>
    <t>○○担当者様</t>
  </si>
  <si>
    <t>○○様</t>
  </si>
  <si>
    <t>○○担当者様</t>
  </si>
  <si>
    <r>
      <t>お見積金額</t>
    </r>
    <r>
      <rPr>
        <sz val="10"/>
        <color indexed="12"/>
        <rFont val="HG丸ｺﾞｼｯｸM-PRO"/>
        <family val="3"/>
      </rPr>
      <t>(税込み）</t>
    </r>
  </si>
  <si>
    <t>〒</t>
  </si>
  <si>
    <t>℡</t>
  </si>
  <si>
    <t>0285‐22‐0000</t>
  </si>
  <si>
    <t>Fax</t>
  </si>
  <si>
    <t>0285‐23‐0000</t>
  </si>
  <si>
    <t>№</t>
  </si>
  <si>
    <r>
      <t>請求書が完成し閉じる前に左の</t>
    </r>
    <r>
      <rPr>
        <b/>
        <sz val="12"/>
        <color indexed="23"/>
        <rFont val="ＭＳ Ｐゴシック"/>
        <family val="3"/>
      </rPr>
      <t>請求書</t>
    </r>
    <r>
      <rPr>
        <sz val="12"/>
        <color indexed="10"/>
        <rFont val="ＭＳ Ｐゴシック"/>
        <family val="3"/>
      </rPr>
      <t>ボタンを</t>
    </r>
  </si>
  <si>
    <t>押すと自動で請求書フォルダに保存されます。</t>
  </si>
  <si>
    <t>下記の通りご請求申し上げます。</t>
  </si>
  <si>
    <r>
      <t>ご請求金額</t>
    </r>
    <r>
      <rPr>
        <sz val="10"/>
        <color indexed="12"/>
        <rFont val="HG丸ｺﾞｼｯｸM-PRO"/>
        <family val="3"/>
      </rPr>
      <t>(税込み）</t>
    </r>
  </si>
  <si>
    <t>物件価格</t>
  </si>
  <si>
    <t>=1</t>
  </si>
  <si>
    <t>=1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</si>
</sst>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_ ;_ &quot;\&quot;* \-#,##0.0_ ;_ &quot;\&quot;* &quot;-&quot;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\&quot;#,##0_);[Red]\(&quot;\&quot;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2"/>
      <color indexed="22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u val="doubleAccounting"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  <font>
      <sz val="10"/>
      <color indexed="12"/>
      <name val="HG丸ｺﾞｼｯｸM-PRO"/>
      <family val="3"/>
    </font>
    <font>
      <sz val="12"/>
      <color indexed="12"/>
      <name val="ＭＳ Ｐゴシック"/>
      <family val="3"/>
    </font>
    <font>
      <sz val="12"/>
      <color indexed="23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63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lightGray">
        <fgColor indexed="42"/>
      </patternFill>
    </fill>
    <fill>
      <patternFill patternType="lightGray">
        <fgColor indexed="26"/>
      </patternFill>
    </fill>
    <fill>
      <patternFill patternType="lightGray">
        <fgColor indexed="41"/>
      </patternFill>
    </fill>
    <fill>
      <patternFill patternType="lightGray">
        <fgColor indexed="27"/>
      </patternFill>
    </fill>
    <fill>
      <patternFill patternType="lightTrellis">
        <fgColor indexed="26"/>
      </patternFill>
    </fill>
  </fills>
  <borders count="84">
    <border>
      <left/>
      <right/>
      <top/>
      <bottom/>
      <diagonal/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  <border>
      <left style="thick"/>
      <right style="double"/>
      <top style="thick"/>
      <bottom style="double"/>
    </border>
    <border>
      <left style="medium"/>
      <right style="medium"/>
      <top style="thick"/>
      <bottom style="double"/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 diagonalUp="1">
      <left style="medium"/>
      <right style="medium"/>
      <top>
        <color indexed="63"/>
      </top>
      <bottom style="thick"/>
      <diagonal style="medium"/>
    </border>
    <border>
      <left style="thick"/>
      <right style="double"/>
      <top style="double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double"/>
    </border>
    <border>
      <left style="medium"/>
      <right style="thick"/>
      <top style="double"/>
      <bottom style="thick"/>
    </border>
    <border>
      <left style="medium"/>
      <right style="thick"/>
      <top style="thick"/>
      <bottom style="double"/>
    </border>
    <border>
      <left style="double">
        <color indexed="11"/>
      </left>
      <right style="dashed">
        <color indexed="11"/>
      </right>
      <top style="dashed">
        <color indexed="11"/>
      </top>
      <bottom style="dashed">
        <color indexed="11"/>
      </bottom>
    </border>
    <border>
      <left style="dashed">
        <color indexed="11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 style="dashed">
        <color indexed="11"/>
      </right>
      <top>
        <color indexed="63"/>
      </top>
      <bottom style="dashed">
        <color indexed="11"/>
      </bottom>
    </border>
    <border>
      <left style="dashed">
        <color indexed="11"/>
      </left>
      <right style="double">
        <color indexed="11"/>
      </right>
      <top>
        <color indexed="63"/>
      </top>
      <bottom style="dashed">
        <color indexed="11"/>
      </bottom>
    </border>
    <border>
      <left style="medium"/>
      <right style="medium"/>
      <top style="double"/>
      <bottom style="dashed"/>
    </border>
    <border>
      <left style="medium"/>
      <right style="thick"/>
      <top style="double"/>
      <bottom style="dashed"/>
    </border>
    <border>
      <left style="medium"/>
      <right style="medium"/>
      <top style="dashed"/>
      <bottom style="dashed"/>
    </border>
    <border>
      <left style="medium"/>
      <right style="thick"/>
      <top style="dashed"/>
      <bottom style="dashed"/>
    </border>
    <border>
      <left style="medium"/>
      <right style="medium"/>
      <top style="dashed"/>
      <bottom style="double"/>
    </border>
    <border>
      <left style="medium"/>
      <right style="thick"/>
      <top style="dashed"/>
      <bottom style="double"/>
    </border>
    <border>
      <left style="slantDashDot">
        <color indexed="12"/>
      </left>
      <right style="slantDashDot">
        <color indexed="12"/>
      </right>
      <top style="slantDashDot">
        <color indexed="12"/>
      </top>
      <bottom style="slantDashDot">
        <color indexed="12"/>
      </bottom>
    </border>
    <border>
      <left style="double">
        <color indexed="11"/>
      </left>
      <right style="dashed">
        <color indexed="11"/>
      </right>
      <top style="double">
        <color indexed="11"/>
      </top>
      <bottom style="slantDashDot">
        <color indexed="11"/>
      </bottom>
    </border>
    <border>
      <left style="double">
        <color indexed="11"/>
      </left>
      <right style="thin">
        <color indexed="11"/>
      </right>
      <top>
        <color indexed="63"/>
      </top>
      <bottom style="dashed">
        <color indexed="11"/>
      </bottom>
    </border>
    <border>
      <left style="thin">
        <color indexed="11"/>
      </left>
      <right style="double">
        <color indexed="11"/>
      </right>
      <top>
        <color indexed="63"/>
      </top>
      <bottom style="dashed">
        <color indexed="11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>
        <color indexed="11"/>
      </left>
      <right style="double">
        <color indexed="11"/>
      </right>
      <top style="double">
        <color indexed="11"/>
      </top>
      <bottom style="slantDashDot">
        <color indexed="11"/>
      </bottom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medium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medium">
        <color indexed="11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double">
        <color indexed="11"/>
      </left>
      <right style="thin">
        <color indexed="11"/>
      </right>
      <top style="double">
        <color indexed="11"/>
      </top>
      <bottom style="slantDashDot">
        <color indexed="11"/>
      </bottom>
    </border>
    <border>
      <left style="thin">
        <color indexed="11"/>
      </left>
      <right style="double">
        <color indexed="11"/>
      </right>
      <top style="double">
        <color indexed="11"/>
      </top>
      <bottom style="slantDashDot">
        <color indexed="11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dashed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>
        <color indexed="11"/>
      </left>
      <right style="thin">
        <color indexed="11"/>
      </right>
      <top style="dashed">
        <color indexed="11"/>
      </top>
      <bottom style="dashed">
        <color indexed="11"/>
      </bottom>
    </border>
    <border>
      <left style="thin">
        <color indexed="11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 style="thin">
        <color indexed="11"/>
      </right>
      <top style="dashed">
        <color indexed="11"/>
      </top>
      <bottom style="double">
        <color indexed="11"/>
      </bottom>
    </border>
    <border>
      <left style="thin">
        <color indexed="11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double">
        <color indexed="11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dashed">
        <color indexed="11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/>
    </xf>
    <xf numFmtId="42" fontId="9" fillId="0" borderId="0" xfId="0" applyNumberFormat="1" applyFont="1" applyBorder="1" applyAlignment="1">
      <alignment horizontal="distributed" vertical="center"/>
    </xf>
    <xf numFmtId="42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1" fontId="4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49" fontId="0" fillId="0" borderId="2" xfId="0" applyNumberFormat="1" applyFill="1" applyBorder="1" applyAlignment="1">
      <alignment horizontal="distributed" vertical="center"/>
    </xf>
    <xf numFmtId="12" fontId="0" fillId="0" borderId="2" xfId="0" applyNumberForma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49" fontId="7" fillId="0" borderId="6" xfId="0" applyNumberFormat="1" applyFont="1" applyFill="1" applyBorder="1" applyAlignment="1">
      <alignment horizontal="distributed" vertical="center"/>
    </xf>
    <xf numFmtId="12" fontId="0" fillId="0" borderId="6" xfId="0" applyNumberForma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8" fillId="2" borderId="8" xfId="0" applyFont="1" applyFill="1" applyBorder="1" applyAlignment="1">
      <alignment horizontal="distributed" vertical="center"/>
    </xf>
    <xf numFmtId="0" fontId="8" fillId="2" borderId="9" xfId="0" applyFont="1" applyFill="1" applyBorder="1" applyAlignment="1">
      <alignment horizontal="distributed" vertical="center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42" fontId="8" fillId="0" borderId="11" xfId="0" applyNumberFormat="1" applyFont="1" applyFill="1" applyBorder="1" applyAlignment="1">
      <alignment horizontal="distributed" vertical="center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0" fontId="8" fillId="0" borderId="6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2" borderId="16" xfId="0" applyFill="1" applyBorder="1" applyAlignment="1" applyProtection="1">
      <alignment horizontal="distributed" vertical="center"/>
      <protection locked="0"/>
    </xf>
    <xf numFmtId="0" fontId="1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3" borderId="17" xfId="0" applyFont="1" applyFill="1" applyBorder="1" applyAlignment="1" applyProtection="1">
      <alignment horizontal="distributed" vertical="center"/>
      <protection locked="0"/>
    </xf>
    <xf numFmtId="42" fontId="7" fillId="3" borderId="18" xfId="0" applyNumberFormat="1" applyFont="1" applyFill="1" applyBorder="1" applyAlignment="1" applyProtection="1">
      <alignment horizontal="distributed" vertical="center"/>
      <protection locked="0"/>
    </xf>
    <xf numFmtId="0" fontId="3" fillId="4" borderId="19" xfId="0" applyFont="1" applyFill="1" applyBorder="1" applyAlignment="1">
      <alignment horizontal="distributed" vertical="center"/>
    </xf>
    <xf numFmtId="0" fontId="3" fillId="4" borderId="20" xfId="0" applyFont="1" applyFill="1" applyBorder="1" applyAlignment="1">
      <alignment horizontal="distributed" vertical="center"/>
    </xf>
    <xf numFmtId="0" fontId="7" fillId="3" borderId="21" xfId="0" applyFont="1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7" fillId="3" borderId="23" xfId="0" applyFont="1" applyFill="1" applyBorder="1" applyAlignment="1" applyProtection="1">
      <alignment horizontal="distributed" vertical="center"/>
      <protection locked="0"/>
    </xf>
    <xf numFmtId="0" fontId="0" fillId="0" borderId="24" xfId="0" applyFill="1" applyBorder="1" applyAlignment="1" applyProtection="1">
      <alignment horizontal="distributed" vertical="center"/>
      <protection locked="0"/>
    </xf>
    <xf numFmtId="0" fontId="7" fillId="3" borderId="25" xfId="0" applyFont="1" applyFill="1" applyBorder="1" applyAlignment="1" applyProtection="1">
      <alignment horizontal="distributed" vertical="center"/>
      <protection locked="0"/>
    </xf>
    <xf numFmtId="0" fontId="0" fillId="0" borderId="26" xfId="0" applyFill="1" applyBorder="1" applyAlignment="1" applyProtection="1">
      <alignment horizontal="distributed" vertical="center"/>
      <protection locked="0"/>
    </xf>
    <xf numFmtId="0" fontId="14" fillId="0" borderId="0" xfId="0" applyNumberFormat="1" applyFont="1" applyAlignment="1" applyProtection="1">
      <alignment/>
      <protection locked="0"/>
    </xf>
    <xf numFmtId="49" fontId="15" fillId="0" borderId="27" xfId="0" applyNumberFormat="1" applyFont="1" applyBorder="1" applyAlignment="1" applyProtection="1">
      <alignment horizontal="distributed" vertical="center"/>
      <protection locked="0"/>
    </xf>
    <xf numFmtId="49" fontId="4" fillId="0" borderId="0" xfId="0" applyNumberFormat="1" applyFont="1" applyBorder="1" applyAlignment="1" applyProtection="1">
      <alignment horizontal="distributed" vertical="center"/>
      <protection locked="0"/>
    </xf>
    <xf numFmtId="0" fontId="8" fillId="2" borderId="28" xfId="0" applyFont="1" applyFill="1" applyBorder="1" applyAlignment="1">
      <alignment horizontal="distributed" vertical="center"/>
    </xf>
    <xf numFmtId="0" fontId="0" fillId="3" borderId="29" xfId="0" applyFill="1" applyBorder="1" applyAlignment="1" applyProtection="1">
      <alignment horizontal="distributed" vertical="center"/>
      <protection locked="0"/>
    </xf>
    <xf numFmtId="0" fontId="0" fillId="3" borderId="30" xfId="0" applyFill="1" applyBorder="1" applyAlignment="1" applyProtection="1">
      <alignment horizontal="distributed" vertical="center"/>
      <protection locked="0"/>
    </xf>
    <xf numFmtId="42" fontId="7" fillId="5" borderId="31" xfId="0" applyNumberFormat="1" applyFont="1" applyFill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42" fontId="7" fillId="5" borderId="32" xfId="0" applyNumberFormat="1" applyFont="1" applyFill="1" applyBorder="1" applyAlignment="1">
      <alignment horizontal="distributed" vertical="center"/>
    </xf>
    <xf numFmtId="0" fontId="0" fillId="2" borderId="33" xfId="0" applyFill="1" applyBorder="1" applyAlignment="1">
      <alignment horizontal="distributed" vertical="center"/>
    </xf>
    <xf numFmtId="176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7" fillId="3" borderId="34" xfId="0" applyFont="1" applyFill="1" applyBorder="1" applyAlignment="1" applyProtection="1">
      <alignment horizontal="distributed" vertical="center"/>
      <protection locked="0"/>
    </xf>
    <xf numFmtId="0" fontId="7" fillId="3" borderId="35" xfId="0" applyFont="1" applyFill="1" applyBorder="1" applyAlignment="1" applyProtection="1">
      <alignment horizontal="distributed" vertical="center"/>
      <protection locked="0"/>
    </xf>
    <xf numFmtId="0" fontId="7" fillId="3" borderId="32" xfId="0" applyFont="1" applyFill="1" applyBorder="1" applyAlignment="1" applyProtection="1">
      <alignment horizontal="distributed" vertical="center"/>
      <protection locked="0"/>
    </xf>
    <xf numFmtId="0" fontId="8" fillId="2" borderId="36" xfId="0" applyFont="1" applyFill="1" applyBorder="1" applyAlignment="1">
      <alignment horizontal="distributed" vertical="center"/>
    </xf>
    <xf numFmtId="0" fontId="8" fillId="2" borderId="37" xfId="0" applyFont="1" applyFill="1" applyBorder="1" applyAlignment="1">
      <alignment horizontal="distributed" vertical="center"/>
    </xf>
    <xf numFmtId="0" fontId="8" fillId="2" borderId="38" xfId="0" applyFont="1" applyFill="1" applyBorder="1" applyAlignment="1">
      <alignment horizontal="distributed" vertical="center"/>
    </xf>
    <xf numFmtId="0" fontId="7" fillId="3" borderId="39" xfId="0" applyFont="1" applyFill="1" applyBorder="1" applyAlignment="1" applyProtection="1">
      <alignment horizontal="distributed" vertical="center"/>
      <protection locked="0"/>
    </xf>
    <xf numFmtId="0" fontId="7" fillId="3" borderId="40" xfId="0" applyFont="1" applyFill="1" applyBorder="1" applyAlignment="1" applyProtection="1">
      <alignment horizontal="distributed" vertical="center"/>
      <protection locked="0"/>
    </xf>
    <xf numFmtId="0" fontId="7" fillId="3" borderId="41" xfId="0" applyFont="1" applyFill="1" applyBorder="1" applyAlignment="1" applyProtection="1">
      <alignment horizontal="distributed" vertical="center"/>
      <protection locked="0"/>
    </xf>
    <xf numFmtId="0" fontId="7" fillId="6" borderId="42" xfId="0" applyFont="1" applyFill="1" applyBorder="1" applyAlignment="1">
      <alignment horizontal="distributed" vertical="center"/>
    </xf>
    <xf numFmtId="0" fontId="7" fillId="6" borderId="43" xfId="0" applyFont="1" applyFill="1" applyBorder="1" applyAlignment="1">
      <alignment horizontal="distributed" vertical="center"/>
    </xf>
    <xf numFmtId="0" fontId="7" fillId="6" borderId="44" xfId="0" applyFont="1" applyFill="1" applyBorder="1" applyAlignment="1">
      <alignment horizontal="distributed" vertical="center"/>
    </xf>
    <xf numFmtId="0" fontId="15" fillId="6" borderId="45" xfId="0" applyFont="1" applyFill="1" applyBorder="1" applyAlignment="1">
      <alignment horizontal="distributed" vertical="center"/>
    </xf>
    <xf numFmtId="0" fontId="0" fillId="6" borderId="46" xfId="0" applyFont="1" applyFill="1" applyBorder="1" applyAlignment="1">
      <alignment horizontal="distributed" vertical="center"/>
    </xf>
    <xf numFmtId="0" fontId="0" fillId="6" borderId="4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 shrinkToFit="1"/>
    </xf>
    <xf numFmtId="49" fontId="0" fillId="0" borderId="48" xfId="0" applyNumberFormat="1" applyFont="1" applyBorder="1" applyAlignment="1" applyProtection="1">
      <alignment horizontal="distributed" vertical="center"/>
      <protection locked="0"/>
    </xf>
    <xf numFmtId="0" fontId="0" fillId="0" borderId="48" xfId="0" applyFont="1" applyBorder="1" applyAlignment="1" applyProtection="1">
      <alignment horizontal="distributed" vertical="center"/>
      <protection locked="0"/>
    </xf>
    <xf numFmtId="0" fontId="3" fillId="0" borderId="0" xfId="0" applyNumberFormat="1" applyFont="1" applyBorder="1" applyAlignment="1" applyProtection="1">
      <alignment horizontal="distributed" vertical="center"/>
      <protection locked="0"/>
    </xf>
    <xf numFmtId="0" fontId="14" fillId="0" borderId="0" xfId="0" applyNumberFormat="1" applyFont="1" applyBorder="1" applyAlignment="1" applyProtection="1">
      <alignment horizontal="distributed" vertical="center"/>
      <protection locked="0"/>
    </xf>
    <xf numFmtId="0" fontId="14" fillId="0" borderId="0" xfId="0" applyNumberFormat="1" applyFont="1" applyAlignment="1" applyProtection="1">
      <alignment horizontal="distributed" vertical="center"/>
      <protection locked="0"/>
    </xf>
    <xf numFmtId="31" fontId="0" fillId="0" borderId="0" xfId="0" applyNumberFormat="1" applyFont="1" applyBorder="1" applyAlignment="1" applyProtection="1">
      <alignment horizontal="distributed" vertical="center"/>
      <protection locked="0"/>
    </xf>
    <xf numFmtId="0" fontId="17" fillId="3" borderId="49" xfId="0" applyFont="1" applyFill="1" applyBorder="1" applyAlignment="1">
      <alignment horizontal="distributed" vertical="center"/>
    </xf>
    <xf numFmtId="0" fontId="17" fillId="3" borderId="43" xfId="0" applyFont="1" applyFill="1" applyBorder="1" applyAlignment="1">
      <alignment horizontal="distributed" vertical="center"/>
    </xf>
    <xf numFmtId="0" fontId="17" fillId="3" borderId="44" xfId="0" applyFont="1" applyFill="1" applyBorder="1" applyAlignment="1">
      <alignment horizontal="distributed" vertical="center"/>
    </xf>
    <xf numFmtId="0" fontId="17" fillId="3" borderId="50" xfId="0" applyFont="1" applyFill="1" applyBorder="1" applyAlignment="1">
      <alignment horizontal="distributed" vertical="center"/>
    </xf>
    <xf numFmtId="0" fontId="17" fillId="3" borderId="51" xfId="0" applyFont="1" applyFill="1" applyBorder="1" applyAlignment="1">
      <alignment horizontal="distributed" vertical="center"/>
    </xf>
    <xf numFmtId="0" fontId="17" fillId="3" borderId="52" xfId="0" applyFont="1" applyFill="1" applyBorder="1" applyAlignment="1">
      <alignment horizontal="distributed" vertical="center"/>
    </xf>
    <xf numFmtId="49" fontId="0" fillId="2" borderId="53" xfId="0" applyNumberFormat="1" applyFill="1" applyBorder="1" applyAlignment="1" applyProtection="1">
      <alignment horizontal="distributed" vertical="center"/>
      <protection locked="0"/>
    </xf>
    <xf numFmtId="49" fontId="0" fillId="2" borderId="54" xfId="0" applyNumberFormat="1" applyFill="1" applyBorder="1" applyAlignment="1" applyProtection="1">
      <alignment horizontal="distributed" vertical="center"/>
      <protection locked="0"/>
    </xf>
    <xf numFmtId="42" fontId="8" fillId="0" borderId="55" xfId="0" applyNumberFormat="1" applyFont="1" applyFill="1" applyBorder="1" applyAlignment="1">
      <alignment horizontal="distributed" vertical="center"/>
    </xf>
    <xf numFmtId="0" fontId="8" fillId="0" borderId="56" xfId="0" applyFont="1" applyFill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57" xfId="0" applyFont="1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7" fillId="0" borderId="58" xfId="0" applyFont="1" applyFill="1" applyBorder="1" applyAlignment="1">
      <alignment horizontal="distributed" vertical="center"/>
    </xf>
    <xf numFmtId="0" fontId="7" fillId="0" borderId="59" xfId="0" applyFont="1" applyFill="1" applyBorder="1" applyAlignment="1">
      <alignment horizontal="distributed" vertical="center"/>
    </xf>
    <xf numFmtId="42" fontId="8" fillId="0" borderId="56" xfId="0" applyNumberFormat="1" applyFont="1" applyFill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42" fontId="7" fillId="5" borderId="60" xfId="0" applyNumberFormat="1" applyFont="1" applyFill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8" fillId="0" borderId="61" xfId="0" applyFont="1" applyFill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42" fontId="8" fillId="5" borderId="64" xfId="0" applyNumberFormat="1" applyFont="1" applyFill="1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2" fillId="0" borderId="66" xfId="0" applyFont="1" applyFill="1" applyBorder="1" applyAlignment="1">
      <alignment horizontal="distributed" vertical="center"/>
    </xf>
    <xf numFmtId="0" fontId="7" fillId="0" borderId="67" xfId="0" applyFont="1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42" fontId="10" fillId="0" borderId="69" xfId="0" applyNumberFormat="1" applyFont="1" applyFill="1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42" fontId="7" fillId="5" borderId="72" xfId="0" applyNumberFormat="1" applyFont="1" applyFill="1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42" fontId="7" fillId="5" borderId="73" xfId="0" applyNumberFormat="1" applyFont="1" applyFill="1" applyBorder="1" applyAlignment="1">
      <alignment horizontal="distributed" vertical="center"/>
    </xf>
    <xf numFmtId="0" fontId="7" fillId="0" borderId="66" xfId="0" applyFont="1" applyFill="1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9" fontId="8" fillId="3" borderId="69" xfId="0" applyNumberFormat="1" applyFont="1" applyFill="1" applyBorder="1" applyAlignment="1" applyProtection="1">
      <alignment horizontal="distributed" vertical="center"/>
      <protection locked="0"/>
    </xf>
    <xf numFmtId="0" fontId="0" fillId="0" borderId="75" xfId="0" applyBorder="1" applyAlignment="1" applyProtection="1">
      <alignment horizontal="distributed" vertical="center"/>
      <protection locked="0"/>
    </xf>
    <xf numFmtId="0" fontId="0" fillId="3" borderId="76" xfId="0" applyFill="1" applyBorder="1" applyAlignment="1" applyProtection="1">
      <alignment horizontal="distributed" vertical="center"/>
      <protection locked="0"/>
    </xf>
    <xf numFmtId="0" fontId="0" fillId="3" borderId="77" xfId="0" applyFill="1" applyBorder="1" applyAlignment="1" applyProtection="1">
      <alignment horizontal="distributed" vertical="center"/>
      <protection locked="0"/>
    </xf>
    <xf numFmtId="0" fontId="0" fillId="3" borderId="78" xfId="0" applyFill="1" applyBorder="1" applyAlignment="1" applyProtection="1">
      <alignment horizontal="distributed" vertical="center"/>
      <protection locked="0"/>
    </xf>
    <xf numFmtId="0" fontId="0" fillId="3" borderId="79" xfId="0" applyFill="1" applyBorder="1" applyAlignment="1" applyProtection="1">
      <alignment horizontal="distributed" vertical="center"/>
      <protection locked="0"/>
    </xf>
    <xf numFmtId="42" fontId="7" fillId="5" borderId="41" xfId="0" applyNumberFormat="1" applyFont="1" applyFill="1" applyBorder="1" applyAlignment="1">
      <alignment horizontal="distributed" vertical="center"/>
    </xf>
    <xf numFmtId="0" fontId="7" fillId="3" borderId="17" xfId="0" applyFont="1" applyFill="1" applyBorder="1" applyAlignment="1" applyProtection="1">
      <alignment horizontal="distributed" vertical="center"/>
      <protection/>
    </xf>
    <xf numFmtId="42" fontId="7" fillId="3" borderId="18" xfId="0" applyNumberFormat="1" applyFont="1" applyFill="1" applyBorder="1" applyAlignment="1" applyProtection="1">
      <alignment horizontal="distributed" vertical="center"/>
      <protection/>
    </xf>
    <xf numFmtId="0" fontId="7" fillId="3" borderId="80" xfId="0" applyFont="1" applyFill="1" applyBorder="1" applyAlignment="1" applyProtection="1">
      <alignment horizontal="distributed" vertical="center"/>
      <protection/>
    </xf>
    <xf numFmtId="42" fontId="7" fillId="3" borderId="81" xfId="0" applyNumberFormat="1" applyFont="1" applyFill="1" applyBorder="1" applyAlignment="1" applyProtection="1">
      <alignment horizontal="distributed" vertical="center"/>
      <protection/>
    </xf>
    <xf numFmtId="0" fontId="7" fillId="3" borderId="34" xfId="0" applyFont="1" applyFill="1" applyBorder="1" applyAlignment="1" applyProtection="1">
      <alignment horizontal="distributed" vertical="center"/>
      <protection/>
    </xf>
    <xf numFmtId="0" fontId="7" fillId="3" borderId="35" xfId="0" applyFont="1" applyFill="1" applyBorder="1" applyAlignment="1" applyProtection="1">
      <alignment horizontal="distributed" vertical="center"/>
      <protection/>
    </xf>
    <xf numFmtId="0" fontId="7" fillId="3" borderId="32" xfId="0" applyFont="1" applyFill="1" applyBorder="1" applyAlignment="1" applyProtection="1">
      <alignment horizontal="distributed" vertical="center"/>
      <protection/>
    </xf>
    <xf numFmtId="0" fontId="7" fillId="3" borderId="82" xfId="0" applyFont="1" applyFill="1" applyBorder="1" applyAlignment="1" applyProtection="1">
      <alignment horizontal="distributed" vertical="center"/>
      <protection/>
    </xf>
    <xf numFmtId="0" fontId="7" fillId="3" borderId="83" xfId="0" applyFont="1" applyFill="1" applyBorder="1" applyAlignment="1" applyProtection="1">
      <alignment horizontal="distributed" vertical="center"/>
      <protection/>
    </xf>
    <xf numFmtId="0" fontId="7" fillId="3" borderId="73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704850</xdr:colOff>
      <xdr:row>14</xdr:row>
      <xdr:rowOff>57150</xdr:rowOff>
    </xdr:from>
    <xdr:to>
      <xdr:col>15</xdr:col>
      <xdr:colOff>9525</xdr:colOff>
      <xdr:row>16</xdr:row>
      <xdr:rowOff>9525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943725" y="3667125"/>
          <a:ext cx="6286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oneCellAnchor>
    <xdr:from>
      <xdr:col>17</xdr:col>
      <xdr:colOff>1019175</xdr:colOff>
      <xdr:row>13</xdr:row>
      <xdr:rowOff>142875</xdr:rowOff>
    </xdr:from>
    <xdr:ext cx="2219325" cy="771525"/>
    <xdr:sp>
      <xdr:nvSpPr>
        <xdr:cNvPr id="2" name="AutoShape 20"/>
        <xdr:cNvSpPr>
          <a:spLocks/>
        </xdr:cNvSpPr>
      </xdr:nvSpPr>
      <xdr:spPr>
        <a:xfrm>
          <a:off x="8715375" y="3438525"/>
          <a:ext cx="2219325" cy="771525"/>
        </a:xfrm>
        <a:prstGeom prst="wedgeRoundRectCallout">
          <a:avLst>
            <a:gd name="adj1" fmla="val 73810"/>
            <a:gd name="adj2" fmla="val -48456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請求書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のボタンで保存した後に
右上の『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』閉じるボタンを押すと
変更を保存しますかと出ますので
『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いいえ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』で閉じてください。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704850</xdr:colOff>
      <xdr:row>14</xdr:row>
      <xdr:rowOff>57150</xdr:rowOff>
    </xdr:from>
    <xdr:to>
      <xdr:col>15</xdr:col>
      <xdr:colOff>9525</xdr:colOff>
      <xdr:row>16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43725" y="3667125"/>
          <a:ext cx="6286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oneCellAnchor>
    <xdr:from>
      <xdr:col>1</xdr:col>
      <xdr:colOff>9525</xdr:colOff>
      <xdr:row>7</xdr:row>
      <xdr:rowOff>133350</xdr:rowOff>
    </xdr:from>
    <xdr:ext cx="2505075" cy="419100"/>
    <xdr:sp>
      <xdr:nvSpPr>
        <xdr:cNvPr id="2" name="AutoShape 8"/>
        <xdr:cNvSpPr>
          <a:spLocks/>
        </xdr:cNvSpPr>
      </xdr:nvSpPr>
      <xdr:spPr>
        <a:xfrm>
          <a:off x="76200" y="1543050"/>
          <a:ext cx="2505075" cy="419100"/>
        </a:xfrm>
        <a:prstGeom prst="wedgeRoundRectCallout">
          <a:avLst>
            <a:gd name="adj1" fmla="val -23763"/>
            <a:gd name="adj2" fmla="val -16590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ここをクリックすると</a:t>
          </a:r>
          <a:r>
            <a:rPr lang="en-US" cap="none" sz="12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▼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が表示される
</a:t>
          </a:r>
          <a:r>
            <a:rPr lang="en-US" cap="none" sz="12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▼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をクリックして宛先を選択する。</a:t>
          </a:r>
        </a:p>
      </xdr:txBody>
    </xdr:sp>
    <xdr:clientData/>
  </xdr:oneCellAnchor>
  <xdr:oneCellAnchor>
    <xdr:from>
      <xdr:col>1</xdr:col>
      <xdr:colOff>95250</xdr:colOff>
      <xdr:row>26</xdr:row>
      <xdr:rowOff>9525</xdr:rowOff>
    </xdr:from>
    <xdr:ext cx="2505075" cy="419100"/>
    <xdr:sp>
      <xdr:nvSpPr>
        <xdr:cNvPr id="3" name="AutoShape 9"/>
        <xdr:cNvSpPr>
          <a:spLocks/>
        </xdr:cNvSpPr>
      </xdr:nvSpPr>
      <xdr:spPr>
        <a:xfrm>
          <a:off x="161925" y="7115175"/>
          <a:ext cx="2505075" cy="419100"/>
        </a:xfrm>
        <a:prstGeom prst="wedgeRoundRectCallout">
          <a:avLst>
            <a:gd name="adj1" fmla="val 15777"/>
            <a:gd name="adj2" fmla="val -31363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ここをクリックすると</a:t>
          </a:r>
          <a:r>
            <a:rPr lang="en-US" cap="none" sz="12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▼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が表示される
</a:t>
          </a:r>
          <a:r>
            <a:rPr lang="en-US" cap="none" sz="12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▼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をクリックして内訳を選択する。</a:t>
          </a:r>
        </a:p>
      </xdr:txBody>
    </xdr:sp>
    <xdr:clientData/>
  </xdr:oneCellAnchor>
  <xdr:oneCellAnchor>
    <xdr:from>
      <xdr:col>9</xdr:col>
      <xdr:colOff>152400</xdr:colOff>
      <xdr:row>6</xdr:row>
      <xdr:rowOff>285750</xdr:rowOff>
    </xdr:from>
    <xdr:ext cx="2609850" cy="419100"/>
    <xdr:sp>
      <xdr:nvSpPr>
        <xdr:cNvPr id="4" name="AutoShape 10"/>
        <xdr:cNvSpPr>
          <a:spLocks/>
        </xdr:cNvSpPr>
      </xdr:nvSpPr>
      <xdr:spPr>
        <a:xfrm>
          <a:off x="4333875" y="1381125"/>
          <a:ext cx="2609850" cy="419100"/>
        </a:xfrm>
        <a:prstGeom prst="wedgeRoundRectCallout">
          <a:avLst>
            <a:gd name="adj1" fmla="val 56569"/>
            <a:gd name="adj2" fmla="val -8181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ここに本日の作成順に数を入れる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入力は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と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です。</a:t>
          </a:r>
        </a:p>
      </xdr:txBody>
    </xdr:sp>
    <xdr:clientData/>
  </xdr:oneCellAnchor>
  <xdr:oneCellAnchor>
    <xdr:from>
      <xdr:col>17</xdr:col>
      <xdr:colOff>104775</xdr:colOff>
      <xdr:row>17</xdr:row>
      <xdr:rowOff>266700</xdr:rowOff>
    </xdr:from>
    <xdr:ext cx="2257425" cy="228600"/>
    <xdr:sp>
      <xdr:nvSpPr>
        <xdr:cNvPr id="5" name="AutoShape 11"/>
        <xdr:cNvSpPr>
          <a:spLocks/>
        </xdr:cNvSpPr>
      </xdr:nvSpPr>
      <xdr:spPr>
        <a:xfrm>
          <a:off x="7800975" y="4819650"/>
          <a:ext cx="2257425" cy="228600"/>
        </a:xfrm>
        <a:prstGeom prst="wedgeRoundRectCallout">
          <a:avLst>
            <a:gd name="adj1" fmla="val -527"/>
            <a:gd name="adj2" fmla="val 175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ここに内訳と金額を登録しておく</a:t>
          </a:r>
        </a:p>
      </xdr:txBody>
    </xdr:sp>
    <xdr:clientData/>
  </xdr:oneCellAnchor>
  <xdr:oneCellAnchor>
    <xdr:from>
      <xdr:col>7</xdr:col>
      <xdr:colOff>657225</xdr:colOff>
      <xdr:row>25</xdr:row>
      <xdr:rowOff>304800</xdr:rowOff>
    </xdr:from>
    <xdr:ext cx="1733550" cy="419100"/>
    <xdr:sp>
      <xdr:nvSpPr>
        <xdr:cNvPr id="6" name="AutoShape 12"/>
        <xdr:cNvSpPr>
          <a:spLocks/>
        </xdr:cNvSpPr>
      </xdr:nvSpPr>
      <xdr:spPr>
        <a:xfrm>
          <a:off x="3581400" y="7096125"/>
          <a:ext cx="1733550" cy="419100"/>
        </a:xfrm>
        <a:prstGeom prst="wedgeRoundRectCallout">
          <a:avLst>
            <a:gd name="adj1" fmla="val -29120"/>
            <a:gd name="adj2" fmla="val -30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左に内訳を入力すると
金額が自動で入ります。</a:t>
          </a:r>
        </a:p>
      </xdr:txBody>
    </xdr:sp>
    <xdr:clientData/>
  </xdr:oneCellAnchor>
  <xdr:oneCellAnchor>
    <xdr:from>
      <xdr:col>12</xdr:col>
      <xdr:colOff>561975</xdr:colOff>
      <xdr:row>10</xdr:row>
      <xdr:rowOff>28575</xdr:rowOff>
    </xdr:from>
    <xdr:ext cx="1809750" cy="228600"/>
    <xdr:sp>
      <xdr:nvSpPr>
        <xdr:cNvPr id="7" name="AutoShape 16"/>
        <xdr:cNvSpPr>
          <a:spLocks/>
        </xdr:cNvSpPr>
      </xdr:nvSpPr>
      <xdr:spPr>
        <a:xfrm>
          <a:off x="6210300" y="2381250"/>
          <a:ext cx="1809750" cy="228600"/>
        </a:xfrm>
        <a:prstGeom prst="wedgeRoundRectCallout">
          <a:avLst>
            <a:gd name="adj1" fmla="val 41578"/>
            <a:gd name="adj2" fmla="val -54166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ここに宛先を登録しておく</a:t>
          </a:r>
        </a:p>
      </xdr:txBody>
    </xdr:sp>
    <xdr:clientData/>
  </xdr:oneCellAnchor>
  <xdr:oneCellAnchor>
    <xdr:from>
      <xdr:col>17</xdr:col>
      <xdr:colOff>1066800</xdr:colOff>
      <xdr:row>13</xdr:row>
      <xdr:rowOff>95250</xdr:rowOff>
    </xdr:from>
    <xdr:ext cx="2219325" cy="771525"/>
    <xdr:sp>
      <xdr:nvSpPr>
        <xdr:cNvPr id="8" name="AutoShape 17"/>
        <xdr:cNvSpPr>
          <a:spLocks/>
        </xdr:cNvSpPr>
      </xdr:nvSpPr>
      <xdr:spPr>
        <a:xfrm>
          <a:off x="8763000" y="3390900"/>
          <a:ext cx="2219325" cy="771525"/>
        </a:xfrm>
        <a:prstGeom prst="wedgeRoundRectCallout">
          <a:avLst>
            <a:gd name="adj1" fmla="val 73810"/>
            <a:gd name="adj2" fmla="val -48456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請求書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のボタンで保存した後に
右上の『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』閉じるボタンを押すと
変更を保存しますかと出ますので
『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いいえ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』で閉じてください。</a:t>
          </a:r>
        </a:p>
      </xdr:txBody>
    </xdr:sp>
    <xdr:clientData/>
  </xdr:oneCellAnchor>
  <xdr:oneCellAnchor>
    <xdr:from>
      <xdr:col>4</xdr:col>
      <xdr:colOff>238125</xdr:colOff>
      <xdr:row>9</xdr:row>
      <xdr:rowOff>123825</xdr:rowOff>
    </xdr:from>
    <xdr:ext cx="2524125" cy="619125"/>
    <xdr:sp>
      <xdr:nvSpPr>
        <xdr:cNvPr id="9" name="AutoShape 18"/>
        <xdr:cNvSpPr>
          <a:spLocks/>
        </xdr:cNvSpPr>
      </xdr:nvSpPr>
      <xdr:spPr>
        <a:xfrm>
          <a:off x="1390650" y="2162175"/>
          <a:ext cx="2524125" cy="619125"/>
        </a:xfrm>
        <a:prstGeom prst="wedgeRoundRectCallout">
          <a:avLst>
            <a:gd name="adj1" fmla="val 103962"/>
            <a:gd name="adj2" fmla="val -30846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請求書を自動で保存する場所として
Dドライブに請求書というフォルダを
あらかじめ作っておきます。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2:T42"/>
  <sheetViews>
    <sheetView tabSelected="1" workbookViewId="0" topLeftCell="A1">
      <selection activeCell="T27" sqref="T27"/>
    </sheetView>
  </sheetViews>
  <sheetFormatPr defaultColWidth="9.00390625" defaultRowHeight="13.5"/>
  <cols>
    <col min="1" max="1" width="0.875" style="0" customWidth="1"/>
    <col min="2" max="2" width="2.75390625" style="0" customWidth="1"/>
    <col min="3" max="5" width="5.75390625" style="0" customWidth="1"/>
    <col min="6" max="8" width="8.75390625" style="0" customWidth="1"/>
    <col min="9" max="9" width="7.75390625" style="0" customWidth="1"/>
    <col min="10" max="11" width="5.75390625" style="0" customWidth="1"/>
    <col min="12" max="13" width="7.75390625" style="0" customWidth="1"/>
    <col min="14" max="14" width="10.75390625" style="0" customWidth="1"/>
    <col min="15" max="15" width="6.625" style="0" customWidth="1"/>
    <col min="16" max="17" width="0.875" style="0" customWidth="1"/>
    <col min="18" max="18" width="20.625" style="0" customWidth="1"/>
    <col min="19" max="19" width="10.75390625" style="0" customWidth="1"/>
  </cols>
  <sheetData>
    <row r="1" ht="3" customHeight="1" thickBot="1"/>
    <row r="2" spans="2:18" ht="24.75" customHeight="1" thickBot="1" thickTop="1">
      <c r="B2" s="77" t="s">
        <v>16</v>
      </c>
      <c r="C2" s="78"/>
      <c r="D2" s="78"/>
      <c r="E2" s="78"/>
      <c r="F2" s="78"/>
      <c r="G2" s="78"/>
      <c r="H2" s="78"/>
      <c r="I2" s="78"/>
      <c r="J2" s="78"/>
      <c r="K2" s="79"/>
      <c r="M2" s="92" t="s">
        <v>53</v>
      </c>
      <c r="N2" s="93"/>
      <c r="O2" s="93"/>
      <c r="P2" s="93"/>
      <c r="Q2" s="93"/>
      <c r="R2" s="94"/>
    </row>
    <row r="3" spans="2:18" ht="24.75" customHeight="1" thickBot="1" thickTop="1">
      <c r="B3" s="80" t="s">
        <v>34</v>
      </c>
      <c r="C3" s="81"/>
      <c r="D3" s="81"/>
      <c r="E3" s="81"/>
      <c r="F3" s="81"/>
      <c r="G3" s="81"/>
      <c r="H3" s="81"/>
      <c r="I3" s="81"/>
      <c r="J3" s="81"/>
      <c r="K3" s="82"/>
      <c r="M3" s="42"/>
      <c r="N3" s="95" t="s">
        <v>54</v>
      </c>
      <c r="O3" s="96"/>
      <c r="P3" s="96"/>
      <c r="Q3" s="96"/>
      <c r="R3" s="97"/>
    </row>
    <row r="4" spans="3:19" ht="3" customHeight="1" thickBot="1" thickTop="1">
      <c r="C4" s="21"/>
      <c r="D4" s="21"/>
      <c r="E4" s="21"/>
      <c r="F4" s="22"/>
      <c r="G4" s="22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7" ht="6" customHeight="1" thickBot="1">
      <c r="B5" s="10"/>
      <c r="C5" s="11"/>
      <c r="D5" s="11"/>
      <c r="E5" s="11"/>
      <c r="F5" s="12"/>
      <c r="G5" s="12"/>
      <c r="H5" s="12"/>
      <c r="I5" s="13"/>
      <c r="J5" s="13"/>
      <c r="K5" s="13"/>
      <c r="L5" s="13"/>
      <c r="M5" s="30"/>
      <c r="N5" s="30"/>
      <c r="O5" s="30"/>
      <c r="P5" s="31"/>
      <c r="Q5" s="35"/>
    </row>
    <row r="6" spans="2:19" ht="24.75" customHeight="1" thickBot="1" thickTop="1">
      <c r="B6" s="14"/>
      <c r="C6" s="102" t="s">
        <v>41</v>
      </c>
      <c r="D6" s="102"/>
      <c r="E6" s="102"/>
      <c r="F6" s="90"/>
      <c r="G6" s="90"/>
      <c r="H6" s="2"/>
      <c r="I6" s="2"/>
      <c r="J6" s="2"/>
      <c r="K6" s="2"/>
      <c r="L6" s="2"/>
      <c r="M6" s="91">
        <f ca="1">TODAY()</f>
        <v>39706</v>
      </c>
      <c r="N6" s="91"/>
      <c r="O6" s="66"/>
      <c r="P6" s="16"/>
      <c r="Q6" s="2"/>
      <c r="R6" s="98" t="s">
        <v>40</v>
      </c>
      <c r="S6" s="99"/>
    </row>
    <row r="7" spans="2:19" ht="24.75" customHeight="1" thickBot="1">
      <c r="B7" s="14"/>
      <c r="C7" s="54"/>
      <c r="D7" s="88" t="s">
        <v>43</v>
      </c>
      <c r="E7" s="89"/>
      <c r="F7" s="90"/>
      <c r="G7" s="90"/>
      <c r="H7" s="2"/>
      <c r="I7" s="2"/>
      <c r="J7" s="2"/>
      <c r="K7" s="2"/>
      <c r="L7" s="2"/>
      <c r="M7" s="2"/>
      <c r="N7" s="8"/>
      <c r="O7" s="55" t="s">
        <v>58</v>
      </c>
      <c r="P7" s="16"/>
      <c r="Q7" s="2"/>
      <c r="R7" s="58" t="s">
        <v>41</v>
      </c>
      <c r="S7" s="59"/>
    </row>
    <row r="8" spans="2:20" ht="24.75" customHeight="1">
      <c r="B8" s="14"/>
      <c r="D8" s="24"/>
      <c r="E8" s="2"/>
      <c r="F8" s="2"/>
      <c r="G8" s="2"/>
      <c r="H8" s="2"/>
      <c r="I8" s="2"/>
      <c r="J8" s="2"/>
      <c r="K8" s="2"/>
      <c r="L8" s="2"/>
      <c r="M8" s="2"/>
      <c r="N8" s="8"/>
      <c r="O8" s="56"/>
      <c r="P8" s="16"/>
      <c r="Q8" s="2"/>
      <c r="R8" s="129" t="s">
        <v>42</v>
      </c>
      <c r="S8" s="130"/>
      <c r="T8" s="28"/>
    </row>
    <row r="9" spans="2:19" ht="24.75" customHeight="1">
      <c r="B9" s="14"/>
      <c r="F9" s="9"/>
      <c r="G9" s="9"/>
      <c r="H9" s="9"/>
      <c r="I9" s="83" t="s">
        <v>28</v>
      </c>
      <c r="J9" s="83"/>
      <c r="K9" s="84"/>
      <c r="L9" s="84"/>
      <c r="M9" s="9"/>
      <c r="N9" s="2"/>
      <c r="O9" s="2"/>
      <c r="P9" s="16"/>
      <c r="Q9" s="2"/>
      <c r="R9" s="129" t="s">
        <v>44</v>
      </c>
      <c r="S9" s="130"/>
    </row>
    <row r="10" spans="2:19" ht="24.75" customHeight="1">
      <c r="B10" s="14"/>
      <c r="F10" s="9"/>
      <c r="G10" s="9"/>
      <c r="H10" s="9"/>
      <c r="I10" s="83" t="s">
        <v>2</v>
      </c>
      <c r="J10" s="83"/>
      <c r="K10" s="84"/>
      <c r="L10" s="83" t="s">
        <v>11</v>
      </c>
      <c r="M10" s="84"/>
      <c r="N10" s="66"/>
      <c r="O10" s="2"/>
      <c r="P10" s="16"/>
      <c r="Q10" s="2"/>
      <c r="R10" s="129" t="s">
        <v>44</v>
      </c>
      <c r="S10" s="130"/>
    </row>
    <row r="11" spans="2:19" ht="24.75" customHeight="1">
      <c r="B11" s="1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6"/>
      <c r="Q11" s="2"/>
      <c r="R11" s="129" t="s">
        <v>44</v>
      </c>
      <c r="S11" s="130"/>
    </row>
    <row r="12" spans="2:19" ht="24.75" customHeight="1">
      <c r="B12" s="14"/>
      <c r="C12" s="2"/>
      <c r="D12" s="2"/>
      <c r="E12" s="2"/>
      <c r="F12" s="2"/>
      <c r="G12" s="2"/>
      <c r="H12" s="2"/>
      <c r="I12" s="2" t="s">
        <v>3</v>
      </c>
      <c r="J12" s="65" t="s">
        <v>6</v>
      </c>
      <c r="K12" s="66"/>
      <c r="L12" s="66"/>
      <c r="M12" s="66"/>
      <c r="N12" s="66"/>
      <c r="O12" s="66"/>
      <c r="P12" s="16"/>
      <c r="Q12" s="2"/>
      <c r="R12" s="129" t="s">
        <v>44</v>
      </c>
      <c r="S12" s="130"/>
    </row>
    <row r="13" spans="2:19" ht="24.75" customHeight="1" thickBot="1">
      <c r="B13" s="14"/>
      <c r="C13" s="2"/>
      <c r="D13" s="2"/>
      <c r="E13" s="2"/>
      <c r="F13" s="2"/>
      <c r="G13" s="2"/>
      <c r="H13" s="2"/>
      <c r="I13" s="2" t="s">
        <v>4</v>
      </c>
      <c r="J13" s="65" t="s">
        <v>7</v>
      </c>
      <c r="K13" s="66"/>
      <c r="L13" s="66"/>
      <c r="M13" s="2" t="s">
        <v>12</v>
      </c>
      <c r="N13" s="65" t="s">
        <v>8</v>
      </c>
      <c r="O13" s="65"/>
      <c r="P13" s="16"/>
      <c r="Q13" s="2"/>
      <c r="R13" s="131" t="s">
        <v>45</v>
      </c>
      <c r="S13" s="132"/>
    </row>
    <row r="14" spans="2:19" ht="24.75" customHeight="1" thickTop="1">
      <c r="B14" s="14"/>
      <c r="C14" s="2"/>
      <c r="D14" s="2"/>
      <c r="E14" s="2"/>
      <c r="F14" s="2"/>
      <c r="G14" s="2"/>
      <c r="H14" s="2"/>
      <c r="I14" s="3" t="s">
        <v>5</v>
      </c>
      <c r="J14" s="67" t="s">
        <v>9</v>
      </c>
      <c r="K14" s="66"/>
      <c r="L14" s="66"/>
      <c r="M14" s="2" t="s">
        <v>10</v>
      </c>
      <c r="N14" s="64" t="s">
        <v>29</v>
      </c>
      <c r="O14" s="64"/>
      <c r="P14" s="16"/>
      <c r="Q14" s="2"/>
      <c r="R14" s="1"/>
      <c r="S14" s="1"/>
    </row>
    <row r="15" spans="2:19" ht="24.75" customHeight="1">
      <c r="B15" s="14"/>
      <c r="C15" s="2"/>
      <c r="D15" s="2"/>
      <c r="E15" s="2"/>
      <c r="F15" s="2"/>
      <c r="G15" s="2"/>
      <c r="H15" s="2"/>
      <c r="I15" s="3"/>
      <c r="J15" s="3"/>
      <c r="K15" s="3"/>
      <c r="L15" s="3"/>
      <c r="M15" s="2"/>
      <c r="N15" s="2"/>
      <c r="O15" s="2"/>
      <c r="P15" s="16"/>
      <c r="Q15" s="2"/>
      <c r="R15" s="1"/>
      <c r="S15" s="1"/>
    </row>
    <row r="16" spans="2:19" ht="24.75" customHeight="1">
      <c r="B16" s="14"/>
      <c r="C16" s="2"/>
      <c r="D16" s="2"/>
      <c r="E16" s="2"/>
      <c r="F16" s="2"/>
      <c r="G16" s="2"/>
      <c r="H16" s="2"/>
      <c r="I16" s="3"/>
      <c r="J16" s="85" t="s">
        <v>13</v>
      </c>
      <c r="K16" s="85"/>
      <c r="L16" s="86"/>
      <c r="M16" s="87"/>
      <c r="N16" s="87"/>
      <c r="O16" s="2"/>
      <c r="P16" s="15"/>
      <c r="Q16" s="23"/>
      <c r="R16" s="39"/>
      <c r="S16" s="39"/>
    </row>
    <row r="17" spans="2:19" ht="24.75" customHeight="1" thickBot="1">
      <c r="B17" s="14"/>
      <c r="C17" s="2"/>
      <c r="D17" s="2"/>
      <c r="E17" s="103" t="s">
        <v>35</v>
      </c>
      <c r="F17" s="104"/>
      <c r="G17" s="104"/>
      <c r="H17" s="104"/>
      <c r="I17" s="104"/>
      <c r="J17" s="104"/>
      <c r="K17" s="104"/>
      <c r="L17" s="2"/>
      <c r="M17" s="2"/>
      <c r="N17" s="2"/>
      <c r="O17" s="2"/>
      <c r="P17" s="16"/>
      <c r="Q17" s="2"/>
      <c r="R17" s="43"/>
      <c r="S17" s="43"/>
    </row>
    <row r="18" spans="2:20" ht="24.75" customHeight="1" thickTop="1">
      <c r="B18" s="14"/>
      <c r="C18" s="2"/>
      <c r="D18" s="2"/>
      <c r="E18" s="105" t="s">
        <v>31</v>
      </c>
      <c r="F18" s="106"/>
      <c r="G18" s="106"/>
      <c r="H18" s="106" t="s">
        <v>30</v>
      </c>
      <c r="I18" s="106"/>
      <c r="J18" s="125" t="s">
        <v>32</v>
      </c>
      <c r="K18" s="126"/>
      <c r="L18" s="116" t="s">
        <v>46</v>
      </c>
      <c r="M18" s="117"/>
      <c r="N18" s="118"/>
      <c r="O18" s="4"/>
      <c r="P18" s="17"/>
      <c r="Q18" s="7"/>
      <c r="R18" s="43"/>
      <c r="S18" s="43"/>
      <c r="T18" s="28"/>
    </row>
    <row r="19" spans="2:20" ht="24.75" customHeight="1" thickBot="1">
      <c r="B19" s="14"/>
      <c r="C19" s="2"/>
      <c r="D19" s="2"/>
      <c r="E19" s="100">
        <f>L38</f>
        <v>3070000</v>
      </c>
      <c r="F19" s="101"/>
      <c r="G19" s="101"/>
      <c r="H19" s="107">
        <f>ROUNDDOWN(E19*J19,0)</f>
        <v>153500</v>
      </c>
      <c r="I19" s="107"/>
      <c r="J19" s="127">
        <v>0.05</v>
      </c>
      <c r="K19" s="128"/>
      <c r="L19" s="119">
        <f>ROUNDDOWN(E19+H19,-1)</f>
        <v>3223500</v>
      </c>
      <c r="M19" s="120"/>
      <c r="N19" s="121"/>
      <c r="O19" s="5"/>
      <c r="P19" s="17"/>
      <c r="Q19" s="7"/>
      <c r="R19" s="43"/>
      <c r="S19" s="43"/>
      <c r="T19" s="28"/>
    </row>
    <row r="20" spans="2:20" ht="3" customHeight="1" thickBot="1" thickTop="1">
      <c r="B20" s="14"/>
      <c r="C20" s="2"/>
      <c r="D20" s="2"/>
      <c r="E20" s="7"/>
      <c r="F20" s="7"/>
      <c r="G20" s="7"/>
      <c r="H20" s="7"/>
      <c r="I20" s="7"/>
      <c r="J20" s="27"/>
      <c r="K20" s="27"/>
      <c r="L20" s="7"/>
      <c r="M20" s="27"/>
      <c r="N20" s="7"/>
      <c r="O20" s="7"/>
      <c r="P20" s="17"/>
      <c r="Q20" s="7"/>
      <c r="T20" s="28"/>
    </row>
    <row r="21" spans="2:20" ht="24.75" customHeight="1" thickBot="1" thickTop="1">
      <c r="B21" s="14"/>
      <c r="C21" s="2"/>
      <c r="D21" s="2"/>
      <c r="E21" s="7"/>
      <c r="F21" s="7"/>
      <c r="G21" s="7"/>
      <c r="H21" s="7"/>
      <c r="I21" s="7"/>
      <c r="J21" s="7"/>
      <c r="K21" s="7"/>
      <c r="L21" s="7"/>
      <c r="M21" s="27"/>
      <c r="N21" s="7"/>
      <c r="O21" s="7"/>
      <c r="P21" s="17"/>
      <c r="Q21" s="7"/>
      <c r="R21" s="57" t="s">
        <v>18</v>
      </c>
      <c r="S21" s="63"/>
      <c r="T21" s="28"/>
    </row>
    <row r="22" spans="2:20" ht="24.75" customHeight="1" thickBot="1" thickTop="1">
      <c r="B22" s="14"/>
      <c r="C22" s="2"/>
      <c r="D22" s="2"/>
      <c r="E22" s="25" t="s">
        <v>14</v>
      </c>
      <c r="F22" s="71" t="s">
        <v>1</v>
      </c>
      <c r="G22" s="72"/>
      <c r="H22" s="73"/>
      <c r="I22" s="71" t="s">
        <v>0</v>
      </c>
      <c r="J22" s="73"/>
      <c r="K22" s="26" t="s">
        <v>15</v>
      </c>
      <c r="L22" s="71" t="s">
        <v>33</v>
      </c>
      <c r="M22" s="108"/>
      <c r="N22" s="41"/>
      <c r="O22" s="4"/>
      <c r="P22" s="17"/>
      <c r="Q22" s="7"/>
      <c r="R22" s="46" t="s">
        <v>1</v>
      </c>
      <c r="S22" s="47" t="s">
        <v>0</v>
      </c>
      <c r="T22" s="28"/>
    </row>
    <row r="23" spans="2:20" ht="24.75" customHeight="1" thickTop="1">
      <c r="B23" s="14"/>
      <c r="C23" s="2"/>
      <c r="D23" s="2"/>
      <c r="E23" s="36">
        <v>1</v>
      </c>
      <c r="F23" s="74" t="s">
        <v>57</v>
      </c>
      <c r="G23" s="75"/>
      <c r="H23" s="76"/>
      <c r="I23" s="109">
        <f>IF(F23="","",VLOOKUP(F23,$R$23:$S$38,2,FALSE))</f>
        <v>3000000</v>
      </c>
      <c r="J23" s="133"/>
      <c r="K23" s="48">
        <v>1</v>
      </c>
      <c r="L23" s="109">
        <f>IF(F23="","",I23*K23)</f>
        <v>3000000</v>
      </c>
      <c r="M23" s="110"/>
      <c r="N23" s="49"/>
      <c r="O23" s="6"/>
      <c r="P23" s="17"/>
      <c r="Q23" s="7"/>
      <c r="R23" s="44" t="s">
        <v>57</v>
      </c>
      <c r="S23" s="45">
        <v>3000000</v>
      </c>
      <c r="T23" s="28"/>
    </row>
    <row r="24" spans="2:20" ht="24.75" customHeight="1">
      <c r="B24" s="14"/>
      <c r="C24" s="2"/>
      <c r="D24" s="2"/>
      <c r="E24" s="37">
        <v>2</v>
      </c>
      <c r="F24" s="68" t="s">
        <v>21</v>
      </c>
      <c r="G24" s="69"/>
      <c r="H24" s="70"/>
      <c r="I24" s="60">
        <f aca="true" t="shared" si="0" ref="I24:I37">IF(F24="","",VLOOKUP(F24,$R$23:$S$38,2,FALSE))</f>
        <v>35000</v>
      </c>
      <c r="J24" s="62"/>
      <c r="K24" s="50">
        <v>2</v>
      </c>
      <c r="L24" s="60">
        <f aca="true" t="shared" si="1" ref="L24:L37">IF(F24="","",I24*K24)</f>
        <v>70000</v>
      </c>
      <c r="M24" s="61"/>
      <c r="N24" s="51"/>
      <c r="O24" s="6"/>
      <c r="P24" s="17"/>
      <c r="Q24" s="7"/>
      <c r="R24" s="44" t="s">
        <v>19</v>
      </c>
      <c r="S24" s="45">
        <v>3000</v>
      </c>
      <c r="T24" s="28"/>
    </row>
    <row r="25" spans="2:20" ht="24.75" customHeight="1">
      <c r="B25" s="14"/>
      <c r="C25" s="2"/>
      <c r="D25" s="2"/>
      <c r="E25" s="37">
        <v>3</v>
      </c>
      <c r="F25" s="68"/>
      <c r="G25" s="69"/>
      <c r="H25" s="70"/>
      <c r="I25" s="60">
        <f t="shared" si="0"/>
      </c>
      <c r="J25" s="62"/>
      <c r="K25" s="50"/>
      <c r="L25" s="60">
        <f t="shared" si="1"/>
      </c>
      <c r="M25" s="61"/>
      <c r="N25" s="51"/>
      <c r="O25" s="6"/>
      <c r="P25" s="17"/>
      <c r="Q25" s="7"/>
      <c r="R25" s="44" t="s">
        <v>20</v>
      </c>
      <c r="S25" s="45">
        <v>30000</v>
      </c>
      <c r="T25" s="28"/>
    </row>
    <row r="26" spans="2:20" ht="24.75" customHeight="1">
      <c r="B26" s="14"/>
      <c r="C26" s="2"/>
      <c r="D26" s="2"/>
      <c r="E26" s="37">
        <v>4</v>
      </c>
      <c r="F26" s="68"/>
      <c r="G26" s="69"/>
      <c r="H26" s="70"/>
      <c r="I26" s="60">
        <f t="shared" si="0"/>
      </c>
      <c r="J26" s="62"/>
      <c r="K26" s="50"/>
      <c r="L26" s="60">
        <f t="shared" si="1"/>
      </c>
      <c r="M26" s="61"/>
      <c r="N26" s="51"/>
      <c r="O26" s="6"/>
      <c r="P26" s="17"/>
      <c r="Q26" s="7"/>
      <c r="R26" s="44" t="s">
        <v>21</v>
      </c>
      <c r="S26" s="45">
        <v>35000</v>
      </c>
      <c r="T26" s="28"/>
    </row>
    <row r="27" spans="2:20" ht="24.75" customHeight="1">
      <c r="B27" s="14"/>
      <c r="C27" s="2"/>
      <c r="D27" s="2"/>
      <c r="E27" s="37">
        <v>5</v>
      </c>
      <c r="F27" s="68"/>
      <c r="G27" s="69"/>
      <c r="H27" s="70"/>
      <c r="I27" s="60">
        <f t="shared" si="0"/>
      </c>
      <c r="J27" s="62"/>
      <c r="K27" s="50"/>
      <c r="L27" s="60">
        <f t="shared" si="1"/>
      </c>
      <c r="M27" s="61"/>
      <c r="N27" s="51"/>
      <c r="O27" s="6"/>
      <c r="P27" s="17"/>
      <c r="Q27" s="7"/>
      <c r="R27" s="134" t="s">
        <v>22</v>
      </c>
      <c r="S27" s="135">
        <v>35000</v>
      </c>
      <c r="T27" s="28"/>
    </row>
    <row r="28" spans="2:20" ht="24.75" customHeight="1">
      <c r="B28" s="14"/>
      <c r="C28" s="2"/>
      <c r="D28" s="2"/>
      <c r="E28" s="37">
        <v>6</v>
      </c>
      <c r="F28" s="138"/>
      <c r="G28" s="139"/>
      <c r="H28" s="140"/>
      <c r="I28" s="60">
        <f t="shared" si="0"/>
      </c>
      <c r="J28" s="62"/>
      <c r="K28" s="50"/>
      <c r="L28" s="60">
        <f t="shared" si="1"/>
      </c>
      <c r="M28" s="61"/>
      <c r="N28" s="51"/>
      <c r="O28" s="6"/>
      <c r="P28" s="17"/>
      <c r="Q28" s="7"/>
      <c r="R28" s="134" t="s">
        <v>23</v>
      </c>
      <c r="S28" s="135">
        <v>5000</v>
      </c>
      <c r="T28" s="28"/>
    </row>
    <row r="29" spans="2:20" ht="24.75" customHeight="1">
      <c r="B29" s="14"/>
      <c r="C29" s="2"/>
      <c r="D29" s="2"/>
      <c r="E29" s="37">
        <v>7</v>
      </c>
      <c r="F29" s="138"/>
      <c r="G29" s="139"/>
      <c r="H29" s="140"/>
      <c r="I29" s="60">
        <f t="shared" si="0"/>
      </c>
      <c r="J29" s="62"/>
      <c r="K29" s="50"/>
      <c r="L29" s="60">
        <f t="shared" si="1"/>
      </c>
      <c r="M29" s="61"/>
      <c r="N29" s="51"/>
      <c r="O29" s="6"/>
      <c r="P29" s="17"/>
      <c r="Q29" s="7"/>
      <c r="R29" s="134" t="s">
        <v>24</v>
      </c>
      <c r="S29" s="135">
        <v>10000</v>
      </c>
      <c r="T29" s="28"/>
    </row>
    <row r="30" spans="2:20" ht="24.75" customHeight="1">
      <c r="B30" s="14"/>
      <c r="C30" s="2"/>
      <c r="D30" s="2"/>
      <c r="E30" s="37">
        <v>8</v>
      </c>
      <c r="F30" s="138"/>
      <c r="G30" s="139"/>
      <c r="H30" s="140"/>
      <c r="I30" s="60">
        <f t="shared" si="0"/>
      </c>
      <c r="J30" s="62"/>
      <c r="K30" s="50"/>
      <c r="L30" s="60">
        <f t="shared" si="1"/>
      </c>
      <c r="M30" s="61"/>
      <c r="N30" s="51"/>
      <c r="O30" s="6"/>
      <c r="P30" s="17"/>
      <c r="Q30" s="7"/>
      <c r="R30" s="134" t="s">
        <v>26</v>
      </c>
      <c r="S30" s="135">
        <v>1000</v>
      </c>
      <c r="T30" s="28"/>
    </row>
    <row r="31" spans="2:20" ht="24.75" customHeight="1">
      <c r="B31" s="14"/>
      <c r="C31" s="2"/>
      <c r="D31" s="2"/>
      <c r="E31" s="37">
        <v>9</v>
      </c>
      <c r="F31" s="138"/>
      <c r="G31" s="139"/>
      <c r="H31" s="140"/>
      <c r="I31" s="60">
        <f t="shared" si="0"/>
      </c>
      <c r="J31" s="62"/>
      <c r="K31" s="50"/>
      <c r="L31" s="60">
        <f t="shared" si="1"/>
      </c>
      <c r="M31" s="61"/>
      <c r="N31" s="51"/>
      <c r="O31" s="6"/>
      <c r="P31" s="17"/>
      <c r="Q31" s="7"/>
      <c r="R31" s="134" t="s">
        <v>27</v>
      </c>
      <c r="S31" s="135">
        <v>3000</v>
      </c>
      <c r="T31" s="28"/>
    </row>
    <row r="32" spans="2:20" ht="24.75" customHeight="1">
      <c r="B32" s="14"/>
      <c r="C32" s="2"/>
      <c r="D32" s="2"/>
      <c r="E32" s="37">
        <v>10</v>
      </c>
      <c r="F32" s="138"/>
      <c r="G32" s="139"/>
      <c r="H32" s="140"/>
      <c r="I32" s="60">
        <f t="shared" si="0"/>
      </c>
      <c r="J32" s="62"/>
      <c r="K32" s="50"/>
      <c r="L32" s="60">
        <f t="shared" si="1"/>
      </c>
      <c r="M32" s="61"/>
      <c r="N32" s="51"/>
      <c r="O32" s="6"/>
      <c r="P32" s="17"/>
      <c r="Q32" s="7"/>
      <c r="R32" s="134" t="s">
        <v>38</v>
      </c>
      <c r="S32" s="135">
        <v>20000</v>
      </c>
      <c r="T32" s="28"/>
    </row>
    <row r="33" spans="2:20" ht="24.75" customHeight="1">
      <c r="B33" s="14"/>
      <c r="C33" s="2"/>
      <c r="D33" s="2"/>
      <c r="E33" s="37">
        <v>11</v>
      </c>
      <c r="F33" s="138"/>
      <c r="G33" s="139"/>
      <c r="H33" s="140"/>
      <c r="I33" s="60">
        <f t="shared" si="0"/>
      </c>
      <c r="J33" s="62"/>
      <c r="K33" s="50"/>
      <c r="L33" s="60">
        <f t="shared" si="1"/>
      </c>
      <c r="M33" s="61"/>
      <c r="N33" s="51"/>
      <c r="O33" s="6"/>
      <c r="P33" s="17"/>
      <c r="Q33" s="7"/>
      <c r="R33" s="134" t="s">
        <v>39</v>
      </c>
      <c r="S33" s="135">
        <v>20000</v>
      </c>
      <c r="T33" s="28"/>
    </row>
    <row r="34" spans="2:20" ht="24.75" customHeight="1">
      <c r="B34" s="14"/>
      <c r="C34" s="2"/>
      <c r="D34" s="2"/>
      <c r="E34" s="37">
        <v>12</v>
      </c>
      <c r="F34" s="138"/>
      <c r="G34" s="139"/>
      <c r="H34" s="140"/>
      <c r="I34" s="60">
        <f t="shared" si="0"/>
      </c>
      <c r="J34" s="62"/>
      <c r="K34" s="50"/>
      <c r="L34" s="60">
        <f t="shared" si="1"/>
      </c>
      <c r="M34" s="61"/>
      <c r="N34" s="51"/>
      <c r="O34" s="6"/>
      <c r="P34" s="17"/>
      <c r="Q34" s="7"/>
      <c r="R34" s="134"/>
      <c r="S34" s="135">
        <v>40</v>
      </c>
      <c r="T34" s="28"/>
    </row>
    <row r="35" spans="2:20" ht="24.75" customHeight="1">
      <c r="B35" s="14"/>
      <c r="C35" s="2"/>
      <c r="D35" s="2"/>
      <c r="E35" s="37">
        <v>13</v>
      </c>
      <c r="F35" s="138"/>
      <c r="G35" s="139"/>
      <c r="H35" s="140"/>
      <c r="I35" s="60">
        <f t="shared" si="0"/>
      </c>
      <c r="J35" s="62"/>
      <c r="K35" s="50"/>
      <c r="L35" s="60">
        <f t="shared" si="1"/>
      </c>
      <c r="M35" s="61"/>
      <c r="N35" s="51"/>
      <c r="O35" s="6"/>
      <c r="P35" s="17"/>
      <c r="Q35" s="7"/>
      <c r="R35" s="134"/>
      <c r="S35" s="135">
        <v>50</v>
      </c>
      <c r="T35" s="28"/>
    </row>
    <row r="36" spans="2:20" ht="24.75" customHeight="1">
      <c r="B36" s="14"/>
      <c r="C36" s="2"/>
      <c r="D36" s="2"/>
      <c r="E36" s="37">
        <v>14</v>
      </c>
      <c r="F36" s="138"/>
      <c r="G36" s="139"/>
      <c r="H36" s="140"/>
      <c r="I36" s="60">
        <f t="shared" si="0"/>
      </c>
      <c r="J36" s="62"/>
      <c r="K36" s="50"/>
      <c r="L36" s="60">
        <f t="shared" si="1"/>
      </c>
      <c r="M36" s="61"/>
      <c r="N36" s="51"/>
      <c r="O36" s="6"/>
      <c r="P36" s="17"/>
      <c r="Q36" s="7"/>
      <c r="R36" s="134"/>
      <c r="S36" s="135">
        <v>60</v>
      </c>
      <c r="T36" s="28"/>
    </row>
    <row r="37" spans="2:20" ht="24.75" customHeight="1" thickBot="1">
      <c r="B37" s="14"/>
      <c r="C37" s="2"/>
      <c r="D37" s="2"/>
      <c r="E37" s="38">
        <v>15</v>
      </c>
      <c r="F37" s="141"/>
      <c r="G37" s="142"/>
      <c r="H37" s="143"/>
      <c r="I37" s="122">
        <f t="shared" si="0"/>
      </c>
      <c r="J37" s="124"/>
      <c r="K37" s="52"/>
      <c r="L37" s="122">
        <f t="shared" si="1"/>
      </c>
      <c r="M37" s="123"/>
      <c r="N37" s="53"/>
      <c r="O37" s="6"/>
      <c r="P37" s="17"/>
      <c r="Q37" s="7"/>
      <c r="R37" s="134"/>
      <c r="S37" s="135">
        <v>70</v>
      </c>
      <c r="T37" s="28"/>
    </row>
    <row r="38" spans="2:20" ht="24.75" customHeight="1" thickBot="1" thickTop="1">
      <c r="B38" s="14"/>
      <c r="C38" s="2"/>
      <c r="D38" s="2"/>
      <c r="E38" s="111" t="s">
        <v>31</v>
      </c>
      <c r="F38" s="112"/>
      <c r="G38" s="112"/>
      <c r="H38" s="113"/>
      <c r="I38" s="32"/>
      <c r="J38" s="32"/>
      <c r="K38" s="33"/>
      <c r="L38" s="114">
        <f>SUM(L23:L37)</f>
        <v>3070000</v>
      </c>
      <c r="M38" s="115"/>
      <c r="N38" s="40"/>
      <c r="O38" s="6"/>
      <c r="P38" s="17"/>
      <c r="Q38" s="7"/>
      <c r="R38" s="136">
        <v>1</v>
      </c>
      <c r="S38" s="137">
        <v>0</v>
      </c>
      <c r="T38" s="28"/>
    </row>
    <row r="39" spans="2:20" ht="18.75" thickBot="1" thickTop="1">
      <c r="B39" s="18"/>
      <c r="C39" s="19"/>
      <c r="D39" s="19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0"/>
      <c r="Q39" s="7"/>
      <c r="R39" s="29"/>
      <c r="S39" s="29"/>
      <c r="T39" s="28"/>
    </row>
    <row r="40" spans="3:19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13.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3:19" ht="13.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sheetProtection password="DCE9" sheet="1" objects="1" scenarios="1" selectLockedCells="1"/>
  <mergeCells count="85">
    <mergeCell ref="F31:H31"/>
    <mergeCell ref="R12:S12"/>
    <mergeCell ref="R13:S13"/>
    <mergeCell ref="R8:S8"/>
    <mergeCell ref="R9:S9"/>
    <mergeCell ref="R10:S10"/>
    <mergeCell ref="R11:S11"/>
    <mergeCell ref="L24:M24"/>
    <mergeCell ref="I22:J22"/>
    <mergeCell ref="I23:J23"/>
    <mergeCell ref="I32:J32"/>
    <mergeCell ref="I26:J26"/>
    <mergeCell ref="L32:M32"/>
    <mergeCell ref="L31:M31"/>
    <mergeCell ref="I37:J37"/>
    <mergeCell ref="J18:K18"/>
    <mergeCell ref="J19:K19"/>
    <mergeCell ref="I35:J35"/>
    <mergeCell ref="I36:J36"/>
    <mergeCell ref="I30:J30"/>
    <mergeCell ref="I31:J31"/>
    <mergeCell ref="I33:J33"/>
    <mergeCell ref="I34:J34"/>
    <mergeCell ref="I29:J29"/>
    <mergeCell ref="L38:M38"/>
    <mergeCell ref="L18:N18"/>
    <mergeCell ref="L19:N19"/>
    <mergeCell ref="L33:M33"/>
    <mergeCell ref="L34:M34"/>
    <mergeCell ref="L35:M35"/>
    <mergeCell ref="L36:M36"/>
    <mergeCell ref="L29:M29"/>
    <mergeCell ref="L30:M30"/>
    <mergeCell ref="L37:M37"/>
    <mergeCell ref="I24:J24"/>
    <mergeCell ref="L22:M22"/>
    <mergeCell ref="L23:M23"/>
    <mergeCell ref="E38:H38"/>
    <mergeCell ref="F36:H36"/>
    <mergeCell ref="F37:H37"/>
    <mergeCell ref="F32:H32"/>
    <mergeCell ref="F35:H35"/>
    <mergeCell ref="F33:H33"/>
    <mergeCell ref="F34:H34"/>
    <mergeCell ref="E19:G19"/>
    <mergeCell ref="I9:L9"/>
    <mergeCell ref="I10:K10"/>
    <mergeCell ref="C6:G6"/>
    <mergeCell ref="E17:K17"/>
    <mergeCell ref="E18:G18"/>
    <mergeCell ref="H19:I19"/>
    <mergeCell ref="H18:I18"/>
    <mergeCell ref="B2:K2"/>
    <mergeCell ref="B3:K3"/>
    <mergeCell ref="L10:N10"/>
    <mergeCell ref="J16:K16"/>
    <mergeCell ref="L16:N16"/>
    <mergeCell ref="D7:G7"/>
    <mergeCell ref="M6:O6"/>
    <mergeCell ref="M2:R2"/>
    <mergeCell ref="N3:R3"/>
    <mergeCell ref="R6:S6"/>
    <mergeCell ref="F22:H22"/>
    <mergeCell ref="F23:H23"/>
    <mergeCell ref="F24:H24"/>
    <mergeCell ref="F25:H25"/>
    <mergeCell ref="F26:H26"/>
    <mergeCell ref="F29:H29"/>
    <mergeCell ref="F30:H30"/>
    <mergeCell ref="L27:M27"/>
    <mergeCell ref="F28:H28"/>
    <mergeCell ref="F27:H27"/>
    <mergeCell ref="L28:M28"/>
    <mergeCell ref="I27:J27"/>
    <mergeCell ref="I28:J28"/>
    <mergeCell ref="R7:S7"/>
    <mergeCell ref="L25:M25"/>
    <mergeCell ref="L26:M26"/>
    <mergeCell ref="I25:J25"/>
    <mergeCell ref="R21:S21"/>
    <mergeCell ref="N14:O14"/>
    <mergeCell ref="N13:O13"/>
    <mergeCell ref="J12:O12"/>
    <mergeCell ref="J13:L13"/>
    <mergeCell ref="J14:L14"/>
  </mergeCells>
  <dataValidations count="2">
    <dataValidation type="list" allowBlank="1" showInputMessage="1" showErrorMessage="1" sqref="C6:G7">
      <formula1>$R$7:$R$13</formula1>
    </dataValidation>
    <dataValidation type="list" allowBlank="1" showInputMessage="1" showErrorMessage="1" sqref="F23:H37">
      <formula1>$R$23:$R$38</formula1>
    </dataValidation>
  </dataValidations>
  <printOptions/>
  <pageMargins left="0.1968503937007874" right="0.15748031496062992" top="0.5905511811023623" bottom="0.5905511811023623" header="0.11811023622047245" footer="0.1968503937007874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B2:T42"/>
  <sheetViews>
    <sheetView workbookViewId="0" topLeftCell="A1">
      <selection activeCell="T27" sqref="T27"/>
    </sheetView>
  </sheetViews>
  <sheetFormatPr defaultColWidth="9.00390625" defaultRowHeight="13.5"/>
  <cols>
    <col min="1" max="1" width="0.875" style="0" customWidth="1"/>
    <col min="2" max="2" width="2.75390625" style="0" customWidth="1"/>
    <col min="3" max="5" width="5.75390625" style="0" customWidth="1"/>
    <col min="6" max="8" width="8.75390625" style="0" customWidth="1"/>
    <col min="9" max="9" width="7.75390625" style="0" customWidth="1"/>
    <col min="10" max="11" width="5.75390625" style="0" customWidth="1"/>
    <col min="12" max="13" width="7.75390625" style="0" customWidth="1"/>
    <col min="14" max="14" width="10.75390625" style="0" customWidth="1"/>
    <col min="15" max="15" width="6.625" style="0" customWidth="1"/>
    <col min="16" max="17" width="0.875" style="0" customWidth="1"/>
    <col min="18" max="18" width="20.625" style="0" customWidth="1"/>
    <col min="19" max="19" width="10.75390625" style="0" customWidth="1"/>
  </cols>
  <sheetData>
    <row r="1" ht="3" customHeight="1" thickBot="1"/>
    <row r="2" spans="2:18" ht="24.75" customHeight="1" thickBot="1" thickTop="1">
      <c r="B2" s="77" t="s">
        <v>16</v>
      </c>
      <c r="C2" s="78"/>
      <c r="D2" s="78"/>
      <c r="E2" s="78"/>
      <c r="F2" s="78"/>
      <c r="G2" s="78"/>
      <c r="H2" s="78"/>
      <c r="I2" s="78"/>
      <c r="J2" s="78"/>
      <c r="K2" s="79"/>
      <c r="M2" s="92" t="s">
        <v>53</v>
      </c>
      <c r="N2" s="93"/>
      <c r="O2" s="93"/>
      <c r="P2" s="93"/>
      <c r="Q2" s="93"/>
      <c r="R2" s="94"/>
    </row>
    <row r="3" spans="2:18" ht="24.75" customHeight="1" thickBot="1" thickTop="1">
      <c r="B3" s="80" t="s">
        <v>34</v>
      </c>
      <c r="C3" s="81"/>
      <c r="D3" s="81"/>
      <c r="E3" s="81"/>
      <c r="F3" s="81"/>
      <c r="G3" s="81"/>
      <c r="H3" s="81"/>
      <c r="I3" s="81"/>
      <c r="J3" s="81"/>
      <c r="K3" s="82"/>
      <c r="M3" s="42"/>
      <c r="N3" s="95" t="s">
        <v>54</v>
      </c>
      <c r="O3" s="96"/>
      <c r="P3" s="96"/>
      <c r="Q3" s="96"/>
      <c r="R3" s="97"/>
    </row>
    <row r="4" spans="3:19" ht="3" customHeight="1" thickBot="1" thickTop="1">
      <c r="C4" s="21"/>
      <c r="D4" s="21"/>
      <c r="E4" s="21"/>
      <c r="F4" s="22"/>
      <c r="G4" s="22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7" ht="6" customHeight="1" thickBot="1">
      <c r="B5" s="10"/>
      <c r="C5" s="11"/>
      <c r="D5" s="11"/>
      <c r="E5" s="11"/>
      <c r="F5" s="12"/>
      <c r="G5" s="12"/>
      <c r="H5" s="12"/>
      <c r="I5" s="13"/>
      <c r="J5" s="13"/>
      <c r="K5" s="13"/>
      <c r="L5" s="13"/>
      <c r="M5" s="30"/>
      <c r="N5" s="30"/>
      <c r="O5" s="30"/>
      <c r="P5" s="31"/>
      <c r="Q5" s="35"/>
    </row>
    <row r="6" spans="2:19" ht="24.75" customHeight="1" thickBot="1" thickTop="1">
      <c r="B6" s="14"/>
      <c r="C6" s="102" t="s">
        <v>42</v>
      </c>
      <c r="D6" s="102"/>
      <c r="E6" s="102"/>
      <c r="F6" s="90"/>
      <c r="G6" s="90"/>
      <c r="H6" s="2"/>
      <c r="I6" s="2"/>
      <c r="J6" s="2"/>
      <c r="K6" s="2"/>
      <c r="L6" s="2"/>
      <c r="M6" s="91">
        <f ca="1">TODAY()</f>
        <v>39706</v>
      </c>
      <c r="N6" s="91"/>
      <c r="O6" s="66"/>
      <c r="P6" s="16"/>
      <c r="Q6" s="2"/>
      <c r="R6" s="98" t="s">
        <v>40</v>
      </c>
      <c r="S6" s="99"/>
    </row>
    <row r="7" spans="2:19" ht="24.75" customHeight="1" thickBot="1">
      <c r="B7" s="14"/>
      <c r="C7" s="54"/>
      <c r="D7" s="88" t="s">
        <v>45</v>
      </c>
      <c r="E7" s="89"/>
      <c r="F7" s="90"/>
      <c r="G7" s="90"/>
      <c r="H7" s="2"/>
      <c r="I7" s="2"/>
      <c r="J7" s="2"/>
      <c r="K7" s="2"/>
      <c r="L7" s="2"/>
      <c r="M7" s="2"/>
      <c r="N7" s="8"/>
      <c r="O7" s="55" t="s">
        <v>59</v>
      </c>
      <c r="P7" s="16"/>
      <c r="Q7" s="2"/>
      <c r="R7" s="58" t="s">
        <v>41</v>
      </c>
      <c r="S7" s="59"/>
    </row>
    <row r="8" spans="2:20" ht="24.75" customHeight="1">
      <c r="B8" s="14"/>
      <c r="D8" s="24"/>
      <c r="E8" s="2"/>
      <c r="F8" s="2"/>
      <c r="G8" s="2"/>
      <c r="H8" s="2"/>
      <c r="I8" s="2"/>
      <c r="J8" s="2"/>
      <c r="K8" s="2"/>
      <c r="L8" s="2"/>
      <c r="M8" s="2"/>
      <c r="N8" s="8"/>
      <c r="O8" s="56"/>
      <c r="P8" s="16"/>
      <c r="Q8" s="2"/>
      <c r="R8" s="129" t="s">
        <v>42</v>
      </c>
      <c r="S8" s="130"/>
      <c r="T8" s="28"/>
    </row>
    <row r="9" spans="2:19" ht="24.75" customHeight="1">
      <c r="B9" s="14"/>
      <c r="F9" s="9"/>
      <c r="G9" s="9"/>
      <c r="H9" s="9"/>
      <c r="I9" s="83" t="s">
        <v>28</v>
      </c>
      <c r="J9" s="83"/>
      <c r="K9" s="84"/>
      <c r="L9" s="84"/>
      <c r="M9" s="9"/>
      <c r="N9" s="2"/>
      <c r="O9" s="2"/>
      <c r="P9" s="16"/>
      <c r="Q9" s="2"/>
      <c r="R9" s="129" t="s">
        <v>44</v>
      </c>
      <c r="S9" s="130"/>
    </row>
    <row r="10" spans="2:19" ht="24.75" customHeight="1">
      <c r="B10" s="14"/>
      <c r="F10" s="9"/>
      <c r="G10" s="9"/>
      <c r="H10" s="9"/>
      <c r="I10" s="83" t="s">
        <v>2</v>
      </c>
      <c r="J10" s="83"/>
      <c r="K10" s="84"/>
      <c r="L10" s="83" t="s">
        <v>36</v>
      </c>
      <c r="M10" s="84"/>
      <c r="N10" s="66"/>
      <c r="O10" s="2"/>
      <c r="P10" s="16"/>
      <c r="Q10" s="2"/>
      <c r="R10" s="129" t="s">
        <v>44</v>
      </c>
      <c r="S10" s="130"/>
    </row>
    <row r="11" spans="2:19" ht="24.75" customHeight="1">
      <c r="B11" s="1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6"/>
      <c r="Q11" s="2"/>
      <c r="R11" s="129" t="s">
        <v>44</v>
      </c>
      <c r="S11" s="130"/>
    </row>
    <row r="12" spans="2:19" ht="24.75" customHeight="1">
      <c r="B12" s="14"/>
      <c r="C12" s="2"/>
      <c r="D12" s="2"/>
      <c r="E12" s="2"/>
      <c r="F12" s="2"/>
      <c r="G12" s="2"/>
      <c r="H12" s="2"/>
      <c r="I12" s="2" t="s">
        <v>47</v>
      </c>
      <c r="J12" s="65" t="s">
        <v>6</v>
      </c>
      <c r="K12" s="66"/>
      <c r="L12" s="66"/>
      <c r="M12" s="66"/>
      <c r="N12" s="66"/>
      <c r="O12" s="66"/>
      <c r="P12" s="16"/>
      <c r="Q12" s="2"/>
      <c r="R12" s="129" t="s">
        <v>44</v>
      </c>
      <c r="S12" s="130"/>
    </row>
    <row r="13" spans="2:19" ht="24.75" customHeight="1" thickBot="1">
      <c r="B13" s="14"/>
      <c r="C13" s="2"/>
      <c r="D13" s="2"/>
      <c r="E13" s="2"/>
      <c r="F13" s="2"/>
      <c r="G13" s="2"/>
      <c r="H13" s="2"/>
      <c r="I13" s="2" t="s">
        <v>48</v>
      </c>
      <c r="J13" s="65" t="s">
        <v>49</v>
      </c>
      <c r="K13" s="66"/>
      <c r="L13" s="66"/>
      <c r="M13" s="2" t="s">
        <v>50</v>
      </c>
      <c r="N13" s="65" t="s">
        <v>51</v>
      </c>
      <c r="O13" s="65"/>
      <c r="P13" s="16"/>
      <c r="Q13" s="2"/>
      <c r="R13" s="131" t="s">
        <v>45</v>
      </c>
      <c r="S13" s="132"/>
    </row>
    <row r="14" spans="2:19" ht="24.75" customHeight="1" thickTop="1">
      <c r="B14" s="14"/>
      <c r="C14" s="2"/>
      <c r="D14" s="2"/>
      <c r="E14" s="2"/>
      <c r="F14" s="2"/>
      <c r="G14" s="2"/>
      <c r="H14" s="2"/>
      <c r="I14" s="3" t="s">
        <v>5</v>
      </c>
      <c r="J14" s="67" t="s">
        <v>9</v>
      </c>
      <c r="K14" s="66"/>
      <c r="L14" s="66"/>
      <c r="M14" s="2" t="s">
        <v>10</v>
      </c>
      <c r="N14" s="64" t="s">
        <v>37</v>
      </c>
      <c r="O14" s="64"/>
      <c r="P14" s="16"/>
      <c r="Q14" s="2"/>
      <c r="R14" s="1"/>
      <c r="S14" s="1"/>
    </row>
    <row r="15" spans="2:19" ht="24.75" customHeight="1">
      <c r="B15" s="14"/>
      <c r="C15" s="2"/>
      <c r="D15" s="2"/>
      <c r="E15" s="2"/>
      <c r="F15" s="2"/>
      <c r="G15" s="2"/>
      <c r="H15" s="2"/>
      <c r="I15" s="3"/>
      <c r="J15" s="3"/>
      <c r="K15" s="3"/>
      <c r="L15" s="3"/>
      <c r="M15" s="2"/>
      <c r="N15" s="2"/>
      <c r="O15" s="2"/>
      <c r="P15" s="16"/>
      <c r="Q15" s="2"/>
      <c r="R15" s="1"/>
      <c r="S15" s="1"/>
    </row>
    <row r="16" spans="2:19" ht="24.75" customHeight="1">
      <c r="B16" s="14"/>
      <c r="C16" s="2"/>
      <c r="D16" s="2"/>
      <c r="E16" s="2"/>
      <c r="F16" s="2"/>
      <c r="G16" s="2"/>
      <c r="H16" s="2"/>
      <c r="I16" s="3"/>
      <c r="J16" s="85" t="s">
        <v>13</v>
      </c>
      <c r="K16" s="85"/>
      <c r="L16" s="86"/>
      <c r="M16" s="87"/>
      <c r="N16" s="87"/>
      <c r="O16" s="2"/>
      <c r="P16" s="15"/>
      <c r="Q16" s="23"/>
      <c r="R16" s="39"/>
      <c r="S16" s="39"/>
    </row>
    <row r="17" spans="2:19" ht="24.75" customHeight="1" thickBot="1">
      <c r="B17" s="14"/>
      <c r="C17" s="2"/>
      <c r="D17" s="2"/>
      <c r="E17" s="103" t="s">
        <v>55</v>
      </c>
      <c r="F17" s="104"/>
      <c r="G17" s="104"/>
      <c r="H17" s="104"/>
      <c r="I17" s="104"/>
      <c r="J17" s="104"/>
      <c r="K17" s="104"/>
      <c r="L17" s="2"/>
      <c r="M17" s="2"/>
      <c r="N17" s="2"/>
      <c r="O17" s="2"/>
      <c r="P17" s="16"/>
      <c r="Q17" s="2"/>
      <c r="R17" s="43"/>
      <c r="S17" s="43"/>
    </row>
    <row r="18" spans="2:20" ht="24.75" customHeight="1" thickTop="1">
      <c r="B18" s="14"/>
      <c r="C18" s="2"/>
      <c r="D18" s="2"/>
      <c r="E18" s="105" t="s">
        <v>31</v>
      </c>
      <c r="F18" s="106"/>
      <c r="G18" s="106"/>
      <c r="H18" s="106" t="s">
        <v>30</v>
      </c>
      <c r="I18" s="106"/>
      <c r="J18" s="125" t="s">
        <v>32</v>
      </c>
      <c r="K18" s="126"/>
      <c r="L18" s="116" t="s">
        <v>56</v>
      </c>
      <c r="M18" s="117"/>
      <c r="N18" s="118"/>
      <c r="O18" s="4"/>
      <c r="P18" s="17"/>
      <c r="Q18" s="7"/>
      <c r="R18" s="43"/>
      <c r="S18" s="43"/>
      <c r="T18" s="28"/>
    </row>
    <row r="19" spans="2:20" ht="24.75" customHeight="1" thickBot="1">
      <c r="B19" s="14"/>
      <c r="C19" s="2"/>
      <c r="D19" s="2"/>
      <c r="E19" s="100">
        <f>L38</f>
        <v>73000</v>
      </c>
      <c r="F19" s="101"/>
      <c r="G19" s="101"/>
      <c r="H19" s="107">
        <f>ROUNDDOWN(E19*J19,0)</f>
        <v>3650</v>
      </c>
      <c r="I19" s="107"/>
      <c r="J19" s="127">
        <v>0.05</v>
      </c>
      <c r="K19" s="128"/>
      <c r="L19" s="119">
        <f>ROUNDDOWN(E19+H19,-1)</f>
        <v>76650</v>
      </c>
      <c r="M19" s="120"/>
      <c r="N19" s="121"/>
      <c r="O19" s="5"/>
      <c r="P19" s="17"/>
      <c r="Q19" s="7"/>
      <c r="R19" s="43"/>
      <c r="S19" s="43"/>
      <c r="T19" s="28"/>
    </row>
    <row r="20" spans="2:20" ht="3" customHeight="1" thickBot="1" thickTop="1">
      <c r="B20" s="14"/>
      <c r="C20" s="2"/>
      <c r="D20" s="2"/>
      <c r="E20" s="7"/>
      <c r="F20" s="7"/>
      <c r="G20" s="7"/>
      <c r="H20" s="7"/>
      <c r="I20" s="7"/>
      <c r="J20" s="27"/>
      <c r="K20" s="27"/>
      <c r="L20" s="7"/>
      <c r="M20" s="27"/>
      <c r="N20" s="7"/>
      <c r="O20" s="7"/>
      <c r="P20" s="17"/>
      <c r="Q20" s="7"/>
      <c r="T20" s="28"/>
    </row>
    <row r="21" spans="2:20" ht="24.75" customHeight="1" thickBot="1" thickTop="1">
      <c r="B21" s="14"/>
      <c r="C21" s="2"/>
      <c r="D21" s="2"/>
      <c r="E21" s="7"/>
      <c r="F21" s="7"/>
      <c r="G21" s="7"/>
      <c r="H21" s="7"/>
      <c r="I21" s="7"/>
      <c r="J21" s="7"/>
      <c r="K21" s="7"/>
      <c r="L21" s="7"/>
      <c r="M21" s="27"/>
      <c r="N21" s="7"/>
      <c r="O21" s="7"/>
      <c r="P21" s="17"/>
      <c r="Q21" s="7"/>
      <c r="R21" s="57" t="s">
        <v>18</v>
      </c>
      <c r="S21" s="63"/>
      <c r="T21" s="28"/>
    </row>
    <row r="22" spans="2:20" ht="24.75" customHeight="1" thickBot="1" thickTop="1">
      <c r="B22" s="14"/>
      <c r="C22" s="2"/>
      <c r="D22" s="2"/>
      <c r="E22" s="25" t="s">
        <v>52</v>
      </c>
      <c r="F22" s="71" t="s">
        <v>1</v>
      </c>
      <c r="G22" s="72"/>
      <c r="H22" s="73"/>
      <c r="I22" s="71" t="s">
        <v>0</v>
      </c>
      <c r="J22" s="73"/>
      <c r="K22" s="26" t="s">
        <v>15</v>
      </c>
      <c r="L22" s="71" t="s">
        <v>33</v>
      </c>
      <c r="M22" s="108"/>
      <c r="N22" s="41"/>
      <c r="O22" s="4"/>
      <c r="P22" s="17"/>
      <c r="Q22" s="7"/>
      <c r="R22" s="46" t="s">
        <v>1</v>
      </c>
      <c r="S22" s="47" t="s">
        <v>0</v>
      </c>
      <c r="T22" s="28"/>
    </row>
    <row r="23" spans="2:20" ht="24.75" customHeight="1" thickTop="1">
      <c r="B23" s="14"/>
      <c r="C23" s="2"/>
      <c r="D23" s="2"/>
      <c r="E23" s="36">
        <v>1</v>
      </c>
      <c r="F23" s="74" t="s">
        <v>19</v>
      </c>
      <c r="G23" s="75"/>
      <c r="H23" s="76"/>
      <c r="I23" s="109">
        <f aca="true" t="shared" si="0" ref="I23:I37">IF(F23="","",VLOOKUP(F23,$R$23:$S$38,2,FALSE))</f>
        <v>3000</v>
      </c>
      <c r="J23" s="133"/>
      <c r="K23" s="48">
        <v>1</v>
      </c>
      <c r="L23" s="109">
        <f aca="true" t="shared" si="1" ref="L23:L37">IF(F23="","",I23*K23)</f>
        <v>3000</v>
      </c>
      <c r="M23" s="110"/>
      <c r="N23" s="49"/>
      <c r="O23" s="6"/>
      <c r="P23" s="17"/>
      <c r="Q23" s="7"/>
      <c r="R23" s="44" t="s">
        <v>57</v>
      </c>
      <c r="S23" s="45">
        <v>3000000</v>
      </c>
      <c r="T23" s="28"/>
    </row>
    <row r="24" spans="2:20" ht="24.75" customHeight="1">
      <c r="B24" s="14"/>
      <c r="C24" s="2"/>
      <c r="D24" s="2"/>
      <c r="E24" s="37">
        <v>2</v>
      </c>
      <c r="F24" s="68" t="s">
        <v>21</v>
      </c>
      <c r="G24" s="69"/>
      <c r="H24" s="70"/>
      <c r="I24" s="60">
        <f t="shared" si="0"/>
        <v>35000</v>
      </c>
      <c r="J24" s="62"/>
      <c r="K24" s="50">
        <v>2</v>
      </c>
      <c r="L24" s="60">
        <f t="shared" si="1"/>
        <v>70000</v>
      </c>
      <c r="M24" s="61"/>
      <c r="N24" s="51"/>
      <c r="O24" s="6"/>
      <c r="P24" s="17"/>
      <c r="Q24" s="7"/>
      <c r="R24" s="44" t="s">
        <v>19</v>
      </c>
      <c r="S24" s="45">
        <v>3000</v>
      </c>
      <c r="T24" s="28"/>
    </row>
    <row r="25" spans="2:20" ht="24.75" customHeight="1">
      <c r="B25" s="14"/>
      <c r="C25" s="2"/>
      <c r="D25" s="2"/>
      <c r="E25" s="37">
        <v>3</v>
      </c>
      <c r="F25" s="68"/>
      <c r="G25" s="69"/>
      <c r="H25" s="70"/>
      <c r="I25" s="60">
        <f t="shared" si="0"/>
      </c>
      <c r="J25" s="62"/>
      <c r="K25" s="50"/>
      <c r="L25" s="60">
        <f t="shared" si="1"/>
      </c>
      <c r="M25" s="61"/>
      <c r="N25" s="51"/>
      <c r="O25" s="6"/>
      <c r="P25" s="17"/>
      <c r="Q25" s="7"/>
      <c r="R25" s="44" t="s">
        <v>20</v>
      </c>
      <c r="S25" s="45">
        <v>30000</v>
      </c>
      <c r="T25" s="28"/>
    </row>
    <row r="26" spans="2:20" ht="24.75" customHeight="1">
      <c r="B26" s="14"/>
      <c r="C26" s="2"/>
      <c r="D26" s="2"/>
      <c r="E26" s="37">
        <v>4</v>
      </c>
      <c r="F26" s="68"/>
      <c r="G26" s="69"/>
      <c r="H26" s="70"/>
      <c r="I26" s="60">
        <f t="shared" si="0"/>
      </c>
      <c r="J26" s="62"/>
      <c r="K26" s="50"/>
      <c r="L26" s="60">
        <f t="shared" si="1"/>
      </c>
      <c r="M26" s="61"/>
      <c r="N26" s="51"/>
      <c r="O26" s="6"/>
      <c r="P26" s="17"/>
      <c r="Q26" s="7"/>
      <c r="R26" s="44" t="s">
        <v>21</v>
      </c>
      <c r="S26" s="45">
        <v>35000</v>
      </c>
      <c r="T26" s="28"/>
    </row>
    <row r="27" spans="2:20" ht="24.75" customHeight="1">
      <c r="B27" s="14"/>
      <c r="C27" s="2"/>
      <c r="D27" s="2"/>
      <c r="E27" s="37">
        <v>5</v>
      </c>
      <c r="F27" s="138"/>
      <c r="G27" s="139"/>
      <c r="H27" s="140"/>
      <c r="I27" s="60">
        <f t="shared" si="0"/>
      </c>
      <c r="J27" s="62"/>
      <c r="K27" s="50"/>
      <c r="L27" s="60">
        <f t="shared" si="1"/>
      </c>
      <c r="M27" s="61"/>
      <c r="N27" s="51"/>
      <c r="O27" s="6"/>
      <c r="P27" s="17"/>
      <c r="Q27" s="7"/>
      <c r="R27" s="134" t="s">
        <v>22</v>
      </c>
      <c r="S27" s="135">
        <v>35000</v>
      </c>
      <c r="T27" s="28"/>
    </row>
    <row r="28" spans="2:20" ht="24.75" customHeight="1">
      <c r="B28" s="14"/>
      <c r="C28" s="2"/>
      <c r="D28" s="2"/>
      <c r="E28" s="37">
        <v>6</v>
      </c>
      <c r="F28" s="138"/>
      <c r="G28" s="139"/>
      <c r="H28" s="140"/>
      <c r="I28" s="60">
        <f t="shared" si="0"/>
      </c>
      <c r="J28" s="62"/>
      <c r="K28" s="50"/>
      <c r="L28" s="60">
        <f t="shared" si="1"/>
      </c>
      <c r="M28" s="61"/>
      <c r="N28" s="51"/>
      <c r="O28" s="6"/>
      <c r="P28" s="17"/>
      <c r="Q28" s="7"/>
      <c r="R28" s="134" t="s">
        <v>23</v>
      </c>
      <c r="S28" s="135">
        <v>5000</v>
      </c>
      <c r="T28" s="28"/>
    </row>
    <row r="29" spans="2:20" ht="24.75" customHeight="1">
      <c r="B29" s="14"/>
      <c r="C29" s="2"/>
      <c r="D29" s="2"/>
      <c r="E29" s="37">
        <v>7</v>
      </c>
      <c r="F29" s="138"/>
      <c r="G29" s="139"/>
      <c r="H29" s="140"/>
      <c r="I29" s="60">
        <f t="shared" si="0"/>
      </c>
      <c r="J29" s="62"/>
      <c r="K29" s="50"/>
      <c r="L29" s="60">
        <f t="shared" si="1"/>
      </c>
      <c r="M29" s="61"/>
      <c r="N29" s="51"/>
      <c r="O29" s="6"/>
      <c r="P29" s="17"/>
      <c r="Q29" s="7"/>
      <c r="R29" s="134" t="s">
        <v>24</v>
      </c>
      <c r="S29" s="135">
        <v>10000</v>
      </c>
      <c r="T29" s="28"/>
    </row>
    <row r="30" spans="2:20" ht="24.75" customHeight="1">
      <c r="B30" s="14"/>
      <c r="C30" s="2"/>
      <c r="D30" s="2"/>
      <c r="E30" s="37">
        <v>8</v>
      </c>
      <c r="F30" s="138"/>
      <c r="G30" s="139"/>
      <c r="H30" s="140"/>
      <c r="I30" s="60">
        <f t="shared" si="0"/>
      </c>
      <c r="J30" s="62"/>
      <c r="K30" s="50"/>
      <c r="L30" s="60">
        <f t="shared" si="1"/>
      </c>
      <c r="M30" s="61"/>
      <c r="N30" s="51"/>
      <c r="O30" s="6"/>
      <c r="P30" s="17"/>
      <c r="Q30" s="7"/>
      <c r="R30" s="134" t="s">
        <v>26</v>
      </c>
      <c r="S30" s="135">
        <v>1000</v>
      </c>
      <c r="T30" s="28"/>
    </row>
    <row r="31" spans="2:20" ht="24.75" customHeight="1">
      <c r="B31" s="14"/>
      <c r="C31" s="2"/>
      <c r="D31" s="2"/>
      <c r="E31" s="37">
        <v>9</v>
      </c>
      <c r="F31" s="138"/>
      <c r="G31" s="139"/>
      <c r="H31" s="140"/>
      <c r="I31" s="60">
        <f t="shared" si="0"/>
      </c>
      <c r="J31" s="62"/>
      <c r="K31" s="50"/>
      <c r="L31" s="60">
        <f t="shared" si="1"/>
      </c>
      <c r="M31" s="61"/>
      <c r="N31" s="51"/>
      <c r="O31" s="6"/>
      <c r="P31" s="17"/>
      <c r="Q31" s="7"/>
      <c r="R31" s="134" t="s">
        <v>27</v>
      </c>
      <c r="S31" s="135">
        <v>3000</v>
      </c>
      <c r="T31" s="28"/>
    </row>
    <row r="32" spans="2:20" ht="24.75" customHeight="1">
      <c r="B32" s="14"/>
      <c r="C32" s="2"/>
      <c r="D32" s="2"/>
      <c r="E32" s="37">
        <v>10</v>
      </c>
      <c r="F32" s="138"/>
      <c r="G32" s="139"/>
      <c r="H32" s="140"/>
      <c r="I32" s="60">
        <f t="shared" si="0"/>
      </c>
      <c r="J32" s="62"/>
      <c r="K32" s="50"/>
      <c r="L32" s="60">
        <f t="shared" si="1"/>
      </c>
      <c r="M32" s="61"/>
      <c r="N32" s="51"/>
      <c r="O32" s="6"/>
      <c r="P32" s="17"/>
      <c r="Q32" s="7"/>
      <c r="R32" s="134" t="s">
        <v>38</v>
      </c>
      <c r="S32" s="135">
        <v>20000</v>
      </c>
      <c r="T32" s="28"/>
    </row>
    <row r="33" spans="2:20" ht="24.75" customHeight="1">
      <c r="B33" s="14"/>
      <c r="C33" s="2"/>
      <c r="D33" s="2"/>
      <c r="E33" s="37">
        <v>11</v>
      </c>
      <c r="F33" s="138"/>
      <c r="G33" s="139"/>
      <c r="H33" s="140"/>
      <c r="I33" s="60">
        <f t="shared" si="0"/>
      </c>
      <c r="J33" s="62"/>
      <c r="K33" s="50"/>
      <c r="L33" s="60">
        <f t="shared" si="1"/>
      </c>
      <c r="M33" s="61"/>
      <c r="N33" s="51"/>
      <c r="O33" s="6"/>
      <c r="P33" s="17"/>
      <c r="Q33" s="7"/>
      <c r="R33" s="134" t="s">
        <v>39</v>
      </c>
      <c r="S33" s="135">
        <v>20000</v>
      </c>
      <c r="T33" s="28"/>
    </row>
    <row r="34" spans="2:20" ht="24.75" customHeight="1">
      <c r="B34" s="14"/>
      <c r="C34" s="2"/>
      <c r="D34" s="2"/>
      <c r="E34" s="37">
        <v>12</v>
      </c>
      <c r="F34" s="138"/>
      <c r="G34" s="139"/>
      <c r="H34" s="140"/>
      <c r="I34" s="60">
        <f t="shared" si="0"/>
      </c>
      <c r="J34" s="62"/>
      <c r="K34" s="50"/>
      <c r="L34" s="60">
        <f t="shared" si="1"/>
      </c>
      <c r="M34" s="61"/>
      <c r="N34" s="51"/>
      <c r="O34" s="6"/>
      <c r="P34" s="17"/>
      <c r="Q34" s="7"/>
      <c r="R34" s="134">
        <v>4</v>
      </c>
      <c r="S34" s="135">
        <v>40</v>
      </c>
      <c r="T34" s="28"/>
    </row>
    <row r="35" spans="2:20" ht="24.75" customHeight="1">
      <c r="B35" s="14"/>
      <c r="C35" s="2"/>
      <c r="D35" s="2"/>
      <c r="E35" s="37">
        <v>13</v>
      </c>
      <c r="F35" s="138"/>
      <c r="G35" s="139"/>
      <c r="H35" s="140"/>
      <c r="I35" s="60">
        <f t="shared" si="0"/>
      </c>
      <c r="J35" s="62"/>
      <c r="K35" s="50"/>
      <c r="L35" s="60">
        <f t="shared" si="1"/>
      </c>
      <c r="M35" s="61"/>
      <c r="N35" s="51"/>
      <c r="O35" s="6"/>
      <c r="P35" s="17"/>
      <c r="Q35" s="7"/>
      <c r="R35" s="134">
        <v>5</v>
      </c>
      <c r="S35" s="135">
        <v>50</v>
      </c>
      <c r="T35" s="28"/>
    </row>
    <row r="36" spans="2:20" ht="24.75" customHeight="1">
      <c r="B36" s="14"/>
      <c r="C36" s="2"/>
      <c r="D36" s="2"/>
      <c r="E36" s="37">
        <v>14</v>
      </c>
      <c r="F36" s="138"/>
      <c r="G36" s="139"/>
      <c r="H36" s="140"/>
      <c r="I36" s="60">
        <f t="shared" si="0"/>
      </c>
      <c r="J36" s="62"/>
      <c r="K36" s="50"/>
      <c r="L36" s="60">
        <f t="shared" si="1"/>
      </c>
      <c r="M36" s="61"/>
      <c r="N36" s="51"/>
      <c r="O36" s="6"/>
      <c r="P36" s="17"/>
      <c r="Q36" s="7"/>
      <c r="R36" s="134">
        <v>6</v>
      </c>
      <c r="S36" s="135">
        <v>60</v>
      </c>
      <c r="T36" s="28"/>
    </row>
    <row r="37" spans="2:20" ht="24.75" customHeight="1" thickBot="1">
      <c r="B37" s="14"/>
      <c r="C37" s="2"/>
      <c r="D37" s="2"/>
      <c r="E37" s="38">
        <v>15</v>
      </c>
      <c r="F37" s="141"/>
      <c r="G37" s="142"/>
      <c r="H37" s="143"/>
      <c r="I37" s="122">
        <f t="shared" si="0"/>
      </c>
      <c r="J37" s="124"/>
      <c r="K37" s="52"/>
      <c r="L37" s="122">
        <f t="shared" si="1"/>
      </c>
      <c r="M37" s="123"/>
      <c r="N37" s="53"/>
      <c r="O37" s="6"/>
      <c r="P37" s="17"/>
      <c r="Q37" s="7"/>
      <c r="R37" s="134" t="s">
        <v>25</v>
      </c>
      <c r="S37" s="135">
        <v>70</v>
      </c>
      <c r="T37" s="28"/>
    </row>
    <row r="38" spans="2:20" ht="24.75" customHeight="1" thickBot="1" thickTop="1">
      <c r="B38" s="14"/>
      <c r="C38" s="2"/>
      <c r="D38" s="2"/>
      <c r="E38" s="111" t="s">
        <v>31</v>
      </c>
      <c r="F38" s="112"/>
      <c r="G38" s="112"/>
      <c r="H38" s="113"/>
      <c r="I38" s="32"/>
      <c r="J38" s="32"/>
      <c r="K38" s="33"/>
      <c r="L38" s="114">
        <f>SUM(L23:L37)</f>
        <v>73000</v>
      </c>
      <c r="M38" s="115"/>
      <c r="N38" s="40"/>
      <c r="O38" s="6"/>
      <c r="P38" s="17"/>
      <c r="Q38" s="7"/>
      <c r="R38" s="136" t="s">
        <v>17</v>
      </c>
      <c r="S38" s="137">
        <v>0</v>
      </c>
      <c r="T38" s="28"/>
    </row>
    <row r="39" spans="2:20" ht="18.75" thickBot="1" thickTop="1">
      <c r="B39" s="18"/>
      <c r="C39" s="19"/>
      <c r="D39" s="19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0"/>
      <c r="Q39" s="7"/>
      <c r="R39" s="29"/>
      <c r="S39" s="29"/>
      <c r="T39" s="28"/>
    </row>
    <row r="40" spans="3:19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13.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3:19" ht="13.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sheetProtection password="DCE9" sheet="1" objects="1" scenarios="1" selectLockedCells="1"/>
  <mergeCells count="85">
    <mergeCell ref="R7:S7"/>
    <mergeCell ref="L25:M25"/>
    <mergeCell ref="L26:M26"/>
    <mergeCell ref="I25:J25"/>
    <mergeCell ref="R21:S21"/>
    <mergeCell ref="N14:O14"/>
    <mergeCell ref="N13:O13"/>
    <mergeCell ref="J12:O12"/>
    <mergeCell ref="J13:L13"/>
    <mergeCell ref="J14:L14"/>
    <mergeCell ref="F26:H26"/>
    <mergeCell ref="F29:H29"/>
    <mergeCell ref="F30:H30"/>
    <mergeCell ref="L27:M27"/>
    <mergeCell ref="F28:H28"/>
    <mergeCell ref="F27:H27"/>
    <mergeCell ref="L28:M28"/>
    <mergeCell ref="I27:J27"/>
    <mergeCell ref="I28:J28"/>
    <mergeCell ref="F22:H22"/>
    <mergeCell ref="F23:H23"/>
    <mergeCell ref="F24:H24"/>
    <mergeCell ref="F25:H25"/>
    <mergeCell ref="B2:K2"/>
    <mergeCell ref="B3:K3"/>
    <mergeCell ref="L10:N10"/>
    <mergeCell ref="J16:K16"/>
    <mergeCell ref="L16:N16"/>
    <mergeCell ref="D7:G7"/>
    <mergeCell ref="M6:O6"/>
    <mergeCell ref="M2:R2"/>
    <mergeCell ref="N3:R3"/>
    <mergeCell ref="R6:S6"/>
    <mergeCell ref="E19:G19"/>
    <mergeCell ref="I9:L9"/>
    <mergeCell ref="I10:K10"/>
    <mergeCell ref="C6:G6"/>
    <mergeCell ref="E17:K17"/>
    <mergeCell ref="E18:G18"/>
    <mergeCell ref="H19:I19"/>
    <mergeCell ref="H18:I18"/>
    <mergeCell ref="I24:J24"/>
    <mergeCell ref="L22:M22"/>
    <mergeCell ref="L23:M23"/>
    <mergeCell ref="E38:H38"/>
    <mergeCell ref="F36:H36"/>
    <mergeCell ref="F37:H37"/>
    <mergeCell ref="F32:H32"/>
    <mergeCell ref="F35:H35"/>
    <mergeCell ref="F33:H33"/>
    <mergeCell ref="F34:H34"/>
    <mergeCell ref="L38:M38"/>
    <mergeCell ref="L18:N18"/>
    <mergeCell ref="L19:N19"/>
    <mergeCell ref="L33:M33"/>
    <mergeCell ref="L34:M34"/>
    <mergeCell ref="L35:M35"/>
    <mergeCell ref="L36:M36"/>
    <mergeCell ref="L29:M29"/>
    <mergeCell ref="L30:M30"/>
    <mergeCell ref="L37:M37"/>
    <mergeCell ref="I37:J37"/>
    <mergeCell ref="J18:K18"/>
    <mergeCell ref="J19:K19"/>
    <mergeCell ref="I35:J35"/>
    <mergeCell ref="I36:J36"/>
    <mergeCell ref="I30:J30"/>
    <mergeCell ref="I31:J31"/>
    <mergeCell ref="I33:J33"/>
    <mergeCell ref="I34:J34"/>
    <mergeCell ref="I29:J29"/>
    <mergeCell ref="I32:J32"/>
    <mergeCell ref="I26:J26"/>
    <mergeCell ref="L32:M32"/>
    <mergeCell ref="L31:M31"/>
    <mergeCell ref="F31:H31"/>
    <mergeCell ref="R12:S12"/>
    <mergeCell ref="R13:S13"/>
    <mergeCell ref="R8:S8"/>
    <mergeCell ref="R9:S9"/>
    <mergeCell ref="R10:S10"/>
    <mergeCell ref="R11:S11"/>
    <mergeCell ref="L24:M24"/>
    <mergeCell ref="I22:J22"/>
    <mergeCell ref="I23:J23"/>
  </mergeCells>
  <dataValidations count="2">
    <dataValidation type="list" allowBlank="1" showInputMessage="1" showErrorMessage="1" sqref="C6:G7">
      <formula1>$R$7:$R$13</formula1>
    </dataValidation>
    <dataValidation type="list" allowBlank="1" showInputMessage="1" showErrorMessage="1" sqref="F23:H37">
      <formula1>$R$23:$R$38</formula1>
    </dataValidation>
  </dataValidations>
  <printOptions/>
  <pageMargins left="0.1968503937007874" right="0.15748031496062992" top="0.5905511811023623" bottom="0.5905511811023623" header="0.11811023622047245" footer="0.1968503937007874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ＴＮＵデーター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subject/>
  <dc:creator>中野・F</dc:creator>
  <cp:keywords/>
  <dc:description/>
  <cp:lastModifiedBy>中野文雄</cp:lastModifiedBy>
  <cp:lastPrinted>2008-09-13T05:03:43Z</cp:lastPrinted>
  <dcterms:created xsi:type="dcterms:W3CDTF">2002-04-26T12:19:28Z</dcterms:created>
  <dcterms:modified xsi:type="dcterms:W3CDTF">2008-09-15T13:12:41Z</dcterms:modified>
  <cp:category>不動産</cp:category>
  <cp:version/>
  <cp:contentType/>
  <cp:contentStatus/>
</cp:coreProperties>
</file>