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</sheets>
  <definedNames>
    <definedName name="_xlnm.Print_Area" localSheetId="0">'Sheet1'!$B$2:$L$35</definedName>
  </definedNames>
  <calcPr fullCalcOnLoad="1"/>
</workbook>
</file>

<file path=xl/comments1.xml><?xml version="1.0" encoding="utf-8"?>
<comments xmlns="http://schemas.openxmlformats.org/spreadsheetml/2006/main">
  <authors>
    <author>八木沢</author>
    <author>文雄</author>
  </authors>
  <commentList>
    <comment ref="J4" authorId="0">
      <text>
        <r>
          <rPr>
            <sz val="12"/>
            <rFont val="ＭＳ Ｐゴシック"/>
            <family val="3"/>
          </rPr>
          <t>ここの車種を</t>
        </r>
        <r>
          <rPr>
            <sz val="12"/>
            <color indexed="10"/>
            <rFont val="ＭＳ Ｐゴシック"/>
            <family val="3"/>
          </rPr>
          <t>変更</t>
        </r>
        <r>
          <rPr>
            <sz val="12"/>
            <rFont val="ＭＳ Ｐゴシック"/>
            <family val="3"/>
          </rPr>
          <t>すると同じ
車種は</t>
        </r>
        <r>
          <rPr>
            <sz val="12"/>
            <color indexed="10"/>
            <rFont val="ＭＳ Ｐゴシック"/>
            <family val="3"/>
          </rPr>
          <t>すべて変更される</t>
        </r>
      </text>
    </comment>
    <comment ref="H4" authorId="0">
      <text>
        <r>
          <rPr>
            <sz val="12"/>
            <rFont val="ＭＳ Ｐゴシック"/>
            <family val="3"/>
          </rPr>
          <t>日付を入力しないと表示されない</t>
        </r>
      </text>
    </comment>
    <comment ref="N9" authorId="1">
      <text>
        <r>
          <rPr>
            <sz val="18"/>
            <color indexed="10"/>
            <rFont val="ＭＳ Ｐゴシック"/>
            <family val="3"/>
          </rPr>
          <t>このシートは車種別ガソリンの使用量・走行距離・燃費等が
わかるようにしたものですが、
項目を替え、家族個人の消費量など様々なことに応用できます</t>
        </r>
      </text>
    </comment>
    <comment ref="B20" authorId="1">
      <text>
        <r>
          <rPr>
            <sz val="20"/>
            <color indexed="10"/>
            <rFont val="ＭＳ Ｐゴシック"/>
            <family val="3"/>
          </rPr>
          <t>このシートはサンプルのため
20行から下は入力できません</t>
        </r>
      </text>
    </comment>
  </commentList>
</comments>
</file>

<file path=xl/sharedStrings.xml><?xml version="1.0" encoding="utf-8"?>
<sst xmlns="http://schemas.openxmlformats.org/spreadsheetml/2006/main" count="28" uniqueCount="18">
  <si>
    <t>日付</t>
  </si>
  <si>
    <t>車種</t>
  </si>
  <si>
    <t>距離</t>
  </si>
  <si>
    <t>燃費</t>
  </si>
  <si>
    <t>給油量</t>
  </si>
  <si>
    <t>給油量計</t>
  </si>
  <si>
    <t>平均給油量</t>
  </si>
  <si>
    <t>平均燃費</t>
  </si>
  <si>
    <t>総走行距離</t>
  </si>
  <si>
    <t>普通車</t>
  </si>
  <si>
    <t>軽</t>
  </si>
  <si>
    <t>バイク</t>
  </si>
  <si>
    <t>軽トラ</t>
  </si>
  <si>
    <t>原付</t>
  </si>
  <si>
    <t>金額</t>
  </si>
  <si>
    <t>合計金額</t>
  </si>
  <si>
    <t>平均金額</t>
  </si>
  <si>
    <t>単価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</si>
</sst>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0.000_);[Red]\(0.000\)"/>
    <numFmt numFmtId="183" formatCode="0.00_);[Red]\(0.00\)"/>
    <numFmt numFmtId="184" formatCode="0.00&quot;ｋ&quot;&quot;/&quot;&quot;ℓ&quot;"/>
    <numFmt numFmtId="185" formatCode="0.0&quot;km&quot;"/>
    <numFmt numFmtId="186" formatCode="0.00&quot;ℓ&quot;"/>
    <numFmt numFmtId="187" formatCode="m&quot;月&quot;d&quot;日&quot;;@"/>
    <numFmt numFmtId="188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slantDashDot"/>
      <top style="dashed"/>
      <bottom style="dashed"/>
    </border>
    <border>
      <left style="dashed"/>
      <right style="double"/>
      <top>
        <color indexed="63"/>
      </top>
      <bottom style="dashed"/>
    </border>
    <border>
      <left style="double"/>
      <right style="slantDashDot"/>
      <top>
        <color indexed="63"/>
      </top>
      <bottom style="double"/>
    </border>
    <border>
      <left style="double"/>
      <right style="slantDashDot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ouble"/>
    </border>
    <border>
      <left>
        <color indexed="63"/>
      </left>
      <right style="dashed"/>
      <top style="double"/>
      <bottom style="slantDashDot"/>
    </border>
    <border>
      <left style="dashed"/>
      <right style="double"/>
      <top style="double"/>
      <bottom style="slantDashDot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ouble"/>
      <top style="dashed"/>
      <bottom style="dashed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dashed"/>
      <right>
        <color indexed="63"/>
      </right>
      <top style="double"/>
      <bottom style="slantDashDot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slantDashDot"/>
      <right>
        <color indexed="63"/>
      </right>
      <top style="dashed"/>
      <bottom style="double"/>
    </border>
    <border>
      <left style="double"/>
      <right style="dashed"/>
      <top style="double"/>
      <bottom style="slantDashDot"/>
    </border>
    <border>
      <left style="dashed"/>
      <right style="dashed"/>
      <top style="double"/>
      <bottom style="slantDashDot"/>
    </border>
    <border>
      <left style="double"/>
      <right style="slantDashDot"/>
      <top style="double"/>
      <bottom style="slantDashDot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 style="dashed"/>
      <top style="dashed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184" fontId="0" fillId="0" borderId="17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186" fontId="0" fillId="0" borderId="20" xfId="0" applyNumberFormat="1" applyBorder="1" applyAlignment="1" applyProtection="1">
      <alignment horizontal="center" vertical="center"/>
      <protection/>
    </xf>
    <xf numFmtId="186" fontId="0" fillId="0" borderId="12" xfId="0" applyNumberFormat="1" applyBorder="1" applyAlignment="1" applyProtection="1">
      <alignment horizontal="center" vertical="center" wrapText="1"/>
      <protection/>
    </xf>
    <xf numFmtId="186" fontId="0" fillId="0" borderId="21" xfId="0" applyNumberFormat="1" applyBorder="1" applyAlignment="1" applyProtection="1">
      <alignment horizontal="center" vertical="center"/>
      <protection/>
    </xf>
    <xf numFmtId="186" fontId="0" fillId="0" borderId="22" xfId="0" applyNumberFormat="1" applyBorder="1" applyAlignment="1" applyProtection="1">
      <alignment horizontal="center" vertical="center" wrapText="1"/>
      <protection/>
    </xf>
    <xf numFmtId="186" fontId="0" fillId="0" borderId="23" xfId="0" applyNumberFormat="1" applyBorder="1" applyAlignment="1" applyProtection="1">
      <alignment horizontal="center" vertical="center"/>
      <protection/>
    </xf>
    <xf numFmtId="186" fontId="0" fillId="0" borderId="24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185" fontId="0" fillId="0" borderId="26" xfId="0" applyNumberFormat="1" applyBorder="1" applyAlignment="1" applyProtection="1">
      <alignment horizontal="center" vertical="center"/>
      <protection/>
    </xf>
    <xf numFmtId="185" fontId="0" fillId="0" borderId="27" xfId="0" applyNumberFormat="1" applyBorder="1" applyAlignment="1" applyProtection="1">
      <alignment horizontal="center" vertical="center"/>
      <protection/>
    </xf>
    <xf numFmtId="185" fontId="0" fillId="0" borderId="28" xfId="0" applyNumberFormat="1" applyBorder="1" applyAlignment="1" applyProtection="1">
      <alignment horizontal="center" vertical="center"/>
      <protection/>
    </xf>
    <xf numFmtId="185" fontId="0" fillId="0" borderId="29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42" fontId="0" fillId="0" borderId="15" xfId="0" applyNumberFormat="1" applyBorder="1" applyAlignment="1" applyProtection="1">
      <alignment horizontal="center" vertical="center"/>
      <protection locked="0"/>
    </xf>
    <xf numFmtId="42" fontId="0" fillId="0" borderId="16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84" fontId="0" fillId="0" borderId="12" xfId="0" applyNumberFormat="1" applyBorder="1" applyAlignment="1" applyProtection="1">
      <alignment horizontal="center" vertical="center" wrapText="1"/>
      <protection/>
    </xf>
    <xf numFmtId="184" fontId="0" fillId="0" borderId="22" xfId="0" applyNumberFormat="1" applyBorder="1" applyAlignment="1" applyProtection="1">
      <alignment horizontal="center" vertical="center" wrapText="1"/>
      <protection/>
    </xf>
    <xf numFmtId="184" fontId="0" fillId="0" borderId="24" xfId="0" applyNumberFormat="1" applyBorder="1" applyAlignment="1" applyProtection="1">
      <alignment horizontal="center" vertical="center" wrapText="1"/>
      <protection/>
    </xf>
    <xf numFmtId="185" fontId="0" fillId="0" borderId="15" xfId="0" applyNumberFormat="1" applyBorder="1" applyAlignment="1" applyProtection="1">
      <alignment horizontal="center" vertical="center"/>
      <protection locked="0"/>
    </xf>
    <xf numFmtId="185" fontId="0" fillId="0" borderId="16" xfId="0" applyNumberFormat="1" applyBorder="1" applyAlignment="1" applyProtection="1">
      <alignment horizontal="center" vertical="center"/>
      <protection locked="0"/>
    </xf>
    <xf numFmtId="186" fontId="0" fillId="0" borderId="15" xfId="0" applyNumberFormat="1" applyBorder="1" applyAlignment="1" applyProtection="1">
      <alignment horizontal="center" vertical="center"/>
      <protection locked="0"/>
    </xf>
    <xf numFmtId="186" fontId="0" fillId="0" borderId="16" xfId="0" applyNumberFormat="1" applyBorder="1" applyAlignment="1" applyProtection="1">
      <alignment horizontal="center" vertical="center"/>
      <protection locked="0"/>
    </xf>
    <xf numFmtId="42" fontId="0" fillId="0" borderId="20" xfId="0" applyNumberFormat="1" applyBorder="1" applyAlignment="1" applyProtection="1">
      <alignment horizontal="center" vertical="center"/>
      <protection/>
    </xf>
    <xf numFmtId="42" fontId="0" fillId="0" borderId="21" xfId="0" applyNumberFormat="1" applyBorder="1" applyAlignment="1" applyProtection="1">
      <alignment horizontal="center" vertical="center"/>
      <protection/>
    </xf>
    <xf numFmtId="42" fontId="0" fillId="0" borderId="23" xfId="0" applyNumberFormat="1" applyBorder="1" applyAlignment="1" applyProtection="1">
      <alignment horizontal="center" vertical="center"/>
      <protection/>
    </xf>
    <xf numFmtId="42" fontId="0" fillId="0" borderId="12" xfId="0" applyNumberFormat="1" applyBorder="1" applyAlignment="1" applyProtection="1">
      <alignment horizontal="center" vertical="center" wrapText="1"/>
      <protection/>
    </xf>
    <xf numFmtId="42" fontId="0" fillId="0" borderId="22" xfId="0" applyNumberFormat="1" applyBorder="1" applyAlignment="1" applyProtection="1">
      <alignment horizontal="center" vertical="center" wrapText="1"/>
      <protection/>
    </xf>
    <xf numFmtId="42" fontId="0" fillId="0" borderId="24" xfId="0" applyNumberFormat="1" applyBorder="1" applyAlignment="1" applyProtection="1">
      <alignment horizontal="center" vertical="center" wrapText="1"/>
      <protection/>
    </xf>
    <xf numFmtId="187" fontId="0" fillId="0" borderId="33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shrinkToFit="1"/>
      <protection/>
    </xf>
    <xf numFmtId="42" fontId="0" fillId="0" borderId="15" xfId="0" applyNumberFormat="1" applyBorder="1" applyAlignment="1" applyProtection="1">
      <alignment horizontal="center" vertical="center"/>
      <protection/>
    </xf>
    <xf numFmtId="42" fontId="0" fillId="0" borderId="16" xfId="0" applyNumberFormat="1" applyBorder="1" applyAlignment="1" applyProtection="1">
      <alignment horizontal="center" vertical="center"/>
      <protection/>
    </xf>
    <xf numFmtId="42" fontId="0" fillId="0" borderId="34" xfId="0" applyNumberFormat="1" applyBorder="1" applyAlignment="1" applyProtection="1">
      <alignment horizontal="center" vertical="center"/>
      <protection/>
    </xf>
    <xf numFmtId="55" fontId="0" fillId="0" borderId="0" xfId="0" applyNumberForma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187" fontId="0" fillId="0" borderId="33" xfId="0" applyNumberForma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186" fontId="0" fillId="0" borderId="16" xfId="0" applyNumberFormat="1" applyBorder="1" applyAlignment="1" applyProtection="1">
      <alignment horizontal="center" vertical="center"/>
      <protection/>
    </xf>
    <xf numFmtId="185" fontId="0" fillId="0" borderId="16" xfId="0" applyNumberFormat="1" applyBorder="1" applyAlignment="1" applyProtection="1">
      <alignment horizontal="center" vertical="center"/>
      <protection/>
    </xf>
    <xf numFmtId="187" fontId="0" fillId="0" borderId="35" xfId="0" applyNumberFormat="1" applyBorder="1" applyAlignment="1" applyProtection="1">
      <alignment vertical="center"/>
      <protection/>
    </xf>
    <xf numFmtId="0" fontId="0" fillId="0" borderId="34" xfId="0" applyBorder="1" applyAlignment="1" applyProtection="1">
      <alignment horizontal="distributed" vertical="center"/>
      <protection/>
    </xf>
    <xf numFmtId="186" fontId="0" fillId="0" borderId="34" xfId="0" applyNumberFormat="1" applyBorder="1" applyAlignment="1" applyProtection="1">
      <alignment horizontal="center" vertical="center"/>
      <protection/>
    </xf>
    <xf numFmtId="185" fontId="0" fillId="0" borderId="34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2"/>
      </font>
    </dxf>
    <dxf>
      <font>
        <color indexed="53"/>
      </font>
    </dxf>
    <dxf>
      <font>
        <color indexed="10"/>
      </font>
    </dxf>
    <dxf>
      <font>
        <color rgb="FFFF0000"/>
      </font>
      <border/>
    </dxf>
    <dxf>
      <font>
        <color rgb="FFFF66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zoomScalePageLayoutView="0" workbookViewId="0" topLeftCell="A1">
      <selection activeCell="Q21" sqref="Q21"/>
    </sheetView>
  </sheetViews>
  <sheetFormatPr defaultColWidth="9.00390625" defaultRowHeight="13.5"/>
  <cols>
    <col min="1" max="1" width="3.625" style="1" customWidth="1"/>
    <col min="2" max="4" width="8.625" style="1" customWidth="1"/>
    <col min="5" max="5" width="9.125" style="1" customWidth="1"/>
    <col min="6" max="6" width="7.625" style="1" customWidth="1"/>
    <col min="7" max="7" width="9.125" style="1" customWidth="1"/>
    <col min="8" max="8" width="8.625" style="1" customWidth="1"/>
    <col min="9" max="9" width="1.625" style="1" customWidth="1"/>
    <col min="10" max="10" width="8.625" style="1" customWidth="1"/>
    <col min="11" max="11" width="11.125" style="2" customWidth="1"/>
    <col min="12" max="12" width="9.625" style="2" customWidth="1"/>
    <col min="13" max="16384" width="9.00390625" style="1" customWidth="1"/>
  </cols>
  <sheetData>
    <row r="1" ht="13.5"/>
    <row r="2" spans="2:3" ht="21" customHeight="1">
      <c r="B2" s="58">
        <v>40909</v>
      </c>
      <c r="C2" s="59"/>
    </row>
    <row r="3" ht="5.25" customHeight="1" thickBot="1"/>
    <row r="4" spans="2:12" ht="19.5" customHeight="1" thickBot="1" thickTop="1">
      <c r="B4" s="30" t="s">
        <v>0</v>
      </c>
      <c r="C4" s="31" t="s">
        <v>1</v>
      </c>
      <c r="D4" s="31" t="s">
        <v>4</v>
      </c>
      <c r="E4" s="31" t="s">
        <v>14</v>
      </c>
      <c r="F4" s="31" t="s">
        <v>17</v>
      </c>
      <c r="G4" s="31" t="s">
        <v>2</v>
      </c>
      <c r="H4" s="17" t="s">
        <v>3</v>
      </c>
      <c r="I4" s="3"/>
      <c r="J4" s="34" t="s">
        <v>1</v>
      </c>
      <c r="K4" s="16" t="s">
        <v>5</v>
      </c>
      <c r="L4" s="54" t="s">
        <v>6</v>
      </c>
    </row>
    <row r="5" spans="2:12" ht="19.5" customHeight="1">
      <c r="B5" s="53">
        <v>40911</v>
      </c>
      <c r="C5" s="13" t="s">
        <v>12</v>
      </c>
      <c r="D5" s="45">
        <v>20</v>
      </c>
      <c r="E5" s="32">
        <v>1000</v>
      </c>
      <c r="F5" s="55">
        <f>IF(B5="","",E5/D5)</f>
        <v>50</v>
      </c>
      <c r="G5" s="43">
        <v>150</v>
      </c>
      <c r="H5" s="9">
        <f aca="true" t="shared" si="0" ref="H5:H35">IF(B5="","",G5/D5)</f>
        <v>7.5</v>
      </c>
      <c r="I5" s="4"/>
      <c r="J5" s="12" t="s">
        <v>9</v>
      </c>
      <c r="K5" s="18">
        <f>SUMIF(C$5:C$35,J5,D$5:D$35)</f>
        <v>125</v>
      </c>
      <c r="L5" s="19">
        <f>IF(K5=0,"",K5/COUNTIF(C$5:D$35,J5))</f>
        <v>41.666666666666664</v>
      </c>
    </row>
    <row r="6" spans="2:12" ht="19.5" customHeight="1">
      <c r="B6" s="53">
        <v>4</v>
      </c>
      <c r="C6" s="14" t="s">
        <v>12</v>
      </c>
      <c r="D6" s="46">
        <v>25</v>
      </c>
      <c r="E6" s="33">
        <v>1500</v>
      </c>
      <c r="F6" s="56">
        <f aca="true" t="shared" si="1" ref="F6:F35">IF(B6="","",E6/D6)</f>
        <v>60</v>
      </c>
      <c r="G6" s="44">
        <v>170</v>
      </c>
      <c r="H6" s="9">
        <f t="shared" si="0"/>
        <v>6.8</v>
      </c>
      <c r="I6" s="4"/>
      <c r="J6" s="5" t="s">
        <v>10</v>
      </c>
      <c r="K6" s="20">
        <f>SUMIF(C$5:C$35,J6,D$5:D$35)</f>
        <v>20</v>
      </c>
      <c r="L6" s="21">
        <f>IF(K6=0,"",K6/COUNTIF(C$5:D$35,J6))</f>
        <v>20</v>
      </c>
    </row>
    <row r="7" spans="2:12" ht="19.5" customHeight="1">
      <c r="B7" s="53">
        <v>5</v>
      </c>
      <c r="C7" s="14" t="s">
        <v>9</v>
      </c>
      <c r="D7" s="46">
        <v>40</v>
      </c>
      <c r="E7" s="33">
        <v>2000</v>
      </c>
      <c r="F7" s="56">
        <f t="shared" si="1"/>
        <v>50</v>
      </c>
      <c r="G7" s="44">
        <v>250</v>
      </c>
      <c r="H7" s="9">
        <f t="shared" si="0"/>
        <v>6.25</v>
      </c>
      <c r="I7" s="4"/>
      <c r="J7" s="6" t="s">
        <v>12</v>
      </c>
      <c r="K7" s="20">
        <f>SUMIF(C$5:C$35,J7,D$5:D$35)</f>
        <v>67</v>
      </c>
      <c r="L7" s="21">
        <f>IF(K7=0,"",K7/COUNTIF(C$5:D$35,J7))</f>
        <v>22.333333333333332</v>
      </c>
    </row>
    <row r="8" spans="2:12" ht="19.5" customHeight="1">
      <c r="B8" s="53">
        <v>6</v>
      </c>
      <c r="C8" s="14" t="s">
        <v>9</v>
      </c>
      <c r="D8" s="46">
        <v>50</v>
      </c>
      <c r="E8" s="33">
        <v>3500</v>
      </c>
      <c r="F8" s="56">
        <f t="shared" si="1"/>
        <v>70</v>
      </c>
      <c r="G8" s="44">
        <v>300</v>
      </c>
      <c r="H8" s="9">
        <f t="shared" si="0"/>
        <v>6</v>
      </c>
      <c r="I8" s="4"/>
      <c r="J8" s="11" t="s">
        <v>11</v>
      </c>
      <c r="K8" s="20">
        <f>SUMIF(C$5:C$35,J8,D$5:D$35)</f>
        <v>0</v>
      </c>
      <c r="L8" s="21">
        <f>IF(K8=0,"",K8/COUNTIF(C$5:D$35,J8))</f>
      </c>
    </row>
    <row r="9" spans="2:12" ht="19.5" customHeight="1" thickBot="1">
      <c r="B9" s="53">
        <v>7</v>
      </c>
      <c r="C9" s="14" t="s">
        <v>10</v>
      </c>
      <c r="D9" s="46">
        <v>20</v>
      </c>
      <c r="E9" s="33">
        <v>1000</v>
      </c>
      <c r="F9" s="56">
        <f t="shared" si="1"/>
        <v>50</v>
      </c>
      <c r="G9" s="44">
        <v>140</v>
      </c>
      <c r="H9" s="9">
        <f t="shared" si="0"/>
        <v>7</v>
      </c>
      <c r="I9" s="7"/>
      <c r="J9" s="10" t="s">
        <v>13</v>
      </c>
      <c r="K9" s="22">
        <f>SUMIF(C$5:C$35,J9,D$5:D$35)</f>
        <v>0</v>
      </c>
      <c r="L9" s="23">
        <f>IF(K9=0,"",K9/COUNTIF(C$5:D$35,J9))</f>
      </c>
    </row>
    <row r="10" spans="2:12" ht="19.5" customHeight="1" thickBot="1" thickTop="1">
      <c r="B10" s="53">
        <v>8</v>
      </c>
      <c r="C10" s="14" t="s">
        <v>12</v>
      </c>
      <c r="D10" s="46">
        <v>22</v>
      </c>
      <c r="E10" s="33">
        <v>1300</v>
      </c>
      <c r="F10" s="56">
        <f t="shared" si="1"/>
        <v>59.09090909090909</v>
      </c>
      <c r="G10" s="44">
        <v>160</v>
      </c>
      <c r="H10" s="9">
        <f t="shared" si="0"/>
        <v>7.2727272727272725</v>
      </c>
      <c r="I10" s="7"/>
      <c r="J10"/>
      <c r="K10" s="24"/>
      <c r="L10" s="24"/>
    </row>
    <row r="11" spans="2:12" ht="19.5" customHeight="1" thickBot="1" thickTop="1">
      <c r="B11" s="53"/>
      <c r="C11" s="14" t="s">
        <v>9</v>
      </c>
      <c r="D11" s="46">
        <v>35</v>
      </c>
      <c r="E11" s="33">
        <v>1800</v>
      </c>
      <c r="F11" s="56">
        <f t="shared" si="1"/>
      </c>
      <c r="G11" s="44">
        <v>235</v>
      </c>
      <c r="H11" s="9">
        <f t="shared" si="0"/>
      </c>
      <c r="I11" s="7"/>
      <c r="J11" s="34" t="s">
        <v>1</v>
      </c>
      <c r="K11" s="25" t="s">
        <v>8</v>
      </c>
      <c r="L11" s="17" t="s">
        <v>7</v>
      </c>
    </row>
    <row r="12" spans="2:12" ht="19.5" customHeight="1">
      <c r="B12" s="53"/>
      <c r="C12" s="14"/>
      <c r="D12" s="46"/>
      <c r="E12" s="33"/>
      <c r="F12" s="56">
        <f t="shared" si="1"/>
      </c>
      <c r="G12" s="44"/>
      <c r="H12" s="9">
        <f t="shared" si="0"/>
      </c>
      <c r="I12" s="7"/>
      <c r="J12" s="35" t="str">
        <f>J5</f>
        <v>普通車</v>
      </c>
      <c r="K12" s="26">
        <f>SUMIF(C$5:G$35,J5,G$5:G$35)</f>
        <v>785</v>
      </c>
      <c r="L12" s="40">
        <f>IF(K12=0,"",K12/K5)</f>
        <v>6.28</v>
      </c>
    </row>
    <row r="13" spans="2:12" ht="19.5" customHeight="1">
      <c r="B13" s="53"/>
      <c r="C13" s="14"/>
      <c r="D13" s="46"/>
      <c r="E13" s="33"/>
      <c r="F13" s="56">
        <f t="shared" si="1"/>
      </c>
      <c r="G13" s="44"/>
      <c r="H13" s="9">
        <f t="shared" si="0"/>
      </c>
      <c r="I13" s="7"/>
      <c r="J13" s="36" t="str">
        <f>J6</f>
        <v>軽</v>
      </c>
      <c r="K13" s="27">
        <f>SUMIF(C$5:G$35,J6,G$5:G$35)</f>
        <v>140</v>
      </c>
      <c r="L13" s="41">
        <f>IF(K13=0,"",K13/K6)</f>
        <v>7</v>
      </c>
    </row>
    <row r="14" spans="2:12" ht="19.5" customHeight="1">
      <c r="B14" s="53"/>
      <c r="C14" s="14"/>
      <c r="D14" s="46"/>
      <c r="E14" s="33"/>
      <c r="F14" s="56">
        <f t="shared" si="1"/>
      </c>
      <c r="G14" s="44"/>
      <c r="H14" s="9">
        <f t="shared" si="0"/>
      </c>
      <c r="I14" s="8"/>
      <c r="J14" s="37" t="str">
        <f>J7</f>
        <v>軽トラ</v>
      </c>
      <c r="K14" s="27">
        <f>SUMIF(C$5:G$35,J7,G$5:G$35)</f>
        <v>480</v>
      </c>
      <c r="L14" s="41">
        <f>IF(K14=0,"",K14/K7)</f>
        <v>7.164179104477612</v>
      </c>
    </row>
    <row r="15" spans="2:12" ht="19.5" customHeight="1">
      <c r="B15" s="53"/>
      <c r="C15" s="14"/>
      <c r="D15" s="46"/>
      <c r="E15" s="33"/>
      <c r="F15" s="56">
        <f t="shared" si="1"/>
      </c>
      <c r="G15" s="44"/>
      <c r="H15" s="9">
        <f t="shared" si="0"/>
      </c>
      <c r="I15" s="8"/>
      <c r="J15" s="38" t="str">
        <f>J8</f>
        <v>バイク</v>
      </c>
      <c r="K15" s="28">
        <f>SUMIF(C$5:G$35,J8,G$5:G$35)</f>
        <v>0</v>
      </c>
      <c r="L15" s="41">
        <f>IF(K15=0,"",K15/K8)</f>
      </c>
    </row>
    <row r="16" spans="2:12" ht="19.5" customHeight="1" thickBot="1">
      <c r="B16" s="53"/>
      <c r="C16" s="14"/>
      <c r="D16" s="46"/>
      <c r="E16" s="33"/>
      <c r="F16" s="56">
        <f t="shared" si="1"/>
      </c>
      <c r="G16" s="44"/>
      <c r="H16" s="9">
        <f t="shared" si="0"/>
      </c>
      <c r="I16" s="8"/>
      <c r="J16" s="39" t="str">
        <f>J9</f>
        <v>原付</v>
      </c>
      <c r="K16" s="29">
        <f>SUMIF(C$5:G$35,J9,G$5:G$35)</f>
        <v>0</v>
      </c>
      <c r="L16" s="42">
        <f>IF(K16=0,"",K16/K9)</f>
      </c>
    </row>
    <row r="17" spans="2:9" ht="19.5" customHeight="1" thickBot="1" thickTop="1">
      <c r="B17" s="53"/>
      <c r="C17" s="14"/>
      <c r="D17" s="46"/>
      <c r="E17" s="33"/>
      <c r="F17" s="56">
        <f t="shared" si="1"/>
      </c>
      <c r="G17" s="44"/>
      <c r="H17" s="9">
        <f t="shared" si="0"/>
      </c>
      <c r="I17" s="8"/>
    </row>
    <row r="18" spans="2:12" ht="19.5" customHeight="1" thickBot="1" thickTop="1">
      <c r="B18" s="53"/>
      <c r="C18" s="14"/>
      <c r="D18" s="46"/>
      <c r="E18" s="33"/>
      <c r="F18" s="56">
        <f t="shared" si="1"/>
      </c>
      <c r="G18" s="44"/>
      <c r="H18" s="9">
        <f t="shared" si="0"/>
      </c>
      <c r="I18" s="8"/>
      <c r="J18" s="34" t="s">
        <v>1</v>
      </c>
      <c r="K18" s="25" t="s">
        <v>15</v>
      </c>
      <c r="L18" s="17" t="s">
        <v>16</v>
      </c>
    </row>
    <row r="19" spans="2:12" ht="19.5" customHeight="1">
      <c r="B19" s="53"/>
      <c r="C19" s="14"/>
      <c r="D19" s="46"/>
      <c r="E19" s="33"/>
      <c r="F19" s="56">
        <f t="shared" si="1"/>
      </c>
      <c r="G19" s="44"/>
      <c r="H19" s="9">
        <f t="shared" si="0"/>
      </c>
      <c r="I19" s="8"/>
      <c r="J19" s="35" t="str">
        <f>J5</f>
        <v>普通車</v>
      </c>
      <c r="K19" s="47">
        <f>SUMIF(C$5:C$35,J19,E$5:E$35)</f>
        <v>7300</v>
      </c>
      <c r="L19" s="50">
        <f>IF(K19=0,"",K19/COUNTIF(C$5:E$35,J19))</f>
        <v>2433.3333333333335</v>
      </c>
    </row>
    <row r="20" spans="2:12" ht="19.5" customHeight="1">
      <c r="B20" s="60"/>
      <c r="C20" s="61"/>
      <c r="D20" s="62"/>
      <c r="E20" s="56"/>
      <c r="F20" s="56">
        <f t="shared" si="1"/>
      </c>
      <c r="G20" s="63"/>
      <c r="H20" s="9">
        <f t="shared" si="0"/>
      </c>
      <c r="I20" s="8"/>
      <c r="J20" s="36" t="str">
        <f>J6</f>
        <v>軽</v>
      </c>
      <c r="K20" s="48">
        <f>SUMIF(C$5:C$35,J20,E$5:E$35)</f>
        <v>1000</v>
      </c>
      <c r="L20" s="51">
        <f>IF(K20=0,"",K20/COUNTIF(C$5:E$35,J20))</f>
        <v>1000</v>
      </c>
    </row>
    <row r="21" spans="2:12" ht="19.5" customHeight="1">
      <c r="B21" s="60"/>
      <c r="C21" s="61"/>
      <c r="D21" s="62"/>
      <c r="E21" s="56"/>
      <c r="F21" s="56">
        <f t="shared" si="1"/>
      </c>
      <c r="G21" s="63"/>
      <c r="H21" s="9">
        <f t="shared" si="0"/>
      </c>
      <c r="I21" s="8"/>
      <c r="J21" s="37" t="str">
        <f>J7</f>
        <v>軽トラ</v>
      </c>
      <c r="K21" s="48">
        <f>SUMIF(C$5:C$35,J21,E$5:E$35)</f>
        <v>3800</v>
      </c>
      <c r="L21" s="51">
        <f>IF(K21=0,"",K21/COUNTIF(C$5:E$35,J21))</f>
        <v>1266.6666666666667</v>
      </c>
    </row>
    <row r="22" spans="2:12" ht="19.5" customHeight="1">
      <c r="B22" s="60"/>
      <c r="C22" s="61"/>
      <c r="D22" s="62"/>
      <c r="E22" s="56"/>
      <c r="F22" s="56">
        <f t="shared" si="1"/>
      </c>
      <c r="G22" s="63"/>
      <c r="H22" s="9">
        <f t="shared" si="0"/>
      </c>
      <c r="I22" s="8"/>
      <c r="J22" s="38" t="str">
        <f>J8</f>
        <v>バイク</v>
      </c>
      <c r="K22" s="48">
        <f>SUMIF(C$5:C$35,J22,E$5:E$35)</f>
        <v>0</v>
      </c>
      <c r="L22" s="51">
        <f>IF(K22=0,"",K22/COUNTIF(C$5:E$35,J22))</f>
      </c>
    </row>
    <row r="23" spans="2:12" ht="19.5" customHeight="1" thickBot="1">
      <c r="B23" s="60"/>
      <c r="C23" s="61"/>
      <c r="D23" s="62"/>
      <c r="E23" s="56"/>
      <c r="F23" s="56">
        <f t="shared" si="1"/>
      </c>
      <c r="G23" s="63"/>
      <c r="H23" s="9">
        <f t="shared" si="0"/>
      </c>
      <c r="I23" s="8"/>
      <c r="J23" s="39" t="str">
        <f>J9</f>
        <v>原付</v>
      </c>
      <c r="K23" s="49">
        <f>SUMIF(C$5:C$35,J23,E$5:E$35)</f>
        <v>0</v>
      </c>
      <c r="L23" s="52">
        <f>IF(K23=0,"",K23/COUNTIF(C$5:E$35,J23))</f>
      </c>
    </row>
    <row r="24" spans="2:9" ht="19.5" customHeight="1" thickTop="1">
      <c r="B24" s="60"/>
      <c r="C24" s="61"/>
      <c r="D24" s="62"/>
      <c r="E24" s="56"/>
      <c r="F24" s="56">
        <f t="shared" si="1"/>
      </c>
      <c r="G24" s="63"/>
      <c r="H24" s="9">
        <f t="shared" si="0"/>
      </c>
      <c r="I24" s="8"/>
    </row>
    <row r="25" spans="2:9" ht="19.5" customHeight="1">
      <c r="B25" s="60"/>
      <c r="C25" s="61"/>
      <c r="D25" s="62"/>
      <c r="E25" s="56"/>
      <c r="F25" s="56">
        <f t="shared" si="1"/>
      </c>
      <c r="G25" s="63"/>
      <c r="H25" s="9">
        <f t="shared" si="0"/>
      </c>
      <c r="I25" s="8"/>
    </row>
    <row r="26" spans="2:9" ht="19.5" customHeight="1">
      <c r="B26" s="60"/>
      <c r="C26" s="61"/>
      <c r="D26" s="62"/>
      <c r="E26" s="56"/>
      <c r="F26" s="56">
        <f t="shared" si="1"/>
      </c>
      <c r="G26" s="63"/>
      <c r="H26" s="9">
        <f t="shared" si="0"/>
      </c>
      <c r="I26" s="8"/>
    </row>
    <row r="27" spans="2:9" ht="19.5" customHeight="1">
      <c r="B27" s="60"/>
      <c r="C27" s="61"/>
      <c r="D27" s="62"/>
      <c r="E27" s="56"/>
      <c r="F27" s="56">
        <f t="shared" si="1"/>
      </c>
      <c r="G27" s="63"/>
      <c r="H27" s="9">
        <f t="shared" si="0"/>
      </c>
      <c r="I27" s="8"/>
    </row>
    <row r="28" spans="2:9" ht="19.5" customHeight="1">
      <c r="B28" s="60"/>
      <c r="C28" s="61"/>
      <c r="D28" s="62"/>
      <c r="E28" s="56"/>
      <c r="F28" s="56">
        <f t="shared" si="1"/>
      </c>
      <c r="G28" s="63"/>
      <c r="H28" s="9">
        <f t="shared" si="0"/>
      </c>
      <c r="I28" s="8"/>
    </row>
    <row r="29" spans="2:9" ht="19.5" customHeight="1">
      <c r="B29" s="60"/>
      <c r="C29" s="61"/>
      <c r="D29" s="62"/>
      <c r="E29" s="56"/>
      <c r="F29" s="56">
        <f t="shared" si="1"/>
      </c>
      <c r="G29" s="63"/>
      <c r="H29" s="9">
        <f t="shared" si="0"/>
      </c>
      <c r="I29" s="8"/>
    </row>
    <row r="30" spans="2:9" ht="19.5" customHeight="1">
      <c r="B30" s="60"/>
      <c r="C30" s="61"/>
      <c r="D30" s="62"/>
      <c r="E30" s="56"/>
      <c r="F30" s="56">
        <f t="shared" si="1"/>
      </c>
      <c r="G30" s="63"/>
      <c r="H30" s="9">
        <f t="shared" si="0"/>
      </c>
      <c r="I30" s="8"/>
    </row>
    <row r="31" spans="2:9" ht="19.5" customHeight="1">
      <c r="B31" s="60"/>
      <c r="C31" s="61"/>
      <c r="D31" s="62"/>
      <c r="E31" s="56"/>
      <c r="F31" s="56">
        <f t="shared" si="1"/>
      </c>
      <c r="G31" s="63"/>
      <c r="H31" s="9">
        <f t="shared" si="0"/>
      </c>
      <c r="I31" s="8"/>
    </row>
    <row r="32" spans="2:9" ht="19.5" customHeight="1">
      <c r="B32" s="60"/>
      <c r="C32" s="61"/>
      <c r="D32" s="62"/>
      <c r="E32" s="56"/>
      <c r="F32" s="56">
        <f t="shared" si="1"/>
      </c>
      <c r="G32" s="63"/>
      <c r="H32" s="9">
        <f t="shared" si="0"/>
      </c>
      <c r="I32" s="8"/>
    </row>
    <row r="33" spans="2:9" ht="19.5" customHeight="1">
      <c r="B33" s="60"/>
      <c r="C33" s="61"/>
      <c r="D33" s="62"/>
      <c r="E33" s="56"/>
      <c r="F33" s="56">
        <f t="shared" si="1"/>
      </c>
      <c r="G33" s="63"/>
      <c r="H33" s="9">
        <f t="shared" si="0"/>
      </c>
      <c r="I33" s="8"/>
    </row>
    <row r="34" spans="2:9" ht="19.5" customHeight="1">
      <c r="B34" s="60"/>
      <c r="C34" s="61"/>
      <c r="D34" s="62"/>
      <c r="E34" s="56"/>
      <c r="F34" s="56">
        <f t="shared" si="1"/>
      </c>
      <c r="G34" s="63"/>
      <c r="H34" s="9">
        <f t="shared" si="0"/>
      </c>
      <c r="I34" s="8"/>
    </row>
    <row r="35" spans="2:9" ht="19.5" customHeight="1" thickBot="1">
      <c r="B35" s="64"/>
      <c r="C35" s="65"/>
      <c r="D35" s="66"/>
      <c r="E35" s="57"/>
      <c r="F35" s="57">
        <f t="shared" si="1"/>
      </c>
      <c r="G35" s="67"/>
      <c r="H35" s="15">
        <f t="shared" si="0"/>
      </c>
      <c r="I35" s="8"/>
    </row>
    <row r="36" ht="14.25" thickTop="1"/>
  </sheetData>
  <sheetProtection password="CCDA" sheet="1" objects="1" scenarios="1" selectLockedCells="1"/>
  <mergeCells count="1">
    <mergeCell ref="B2:C2"/>
  </mergeCells>
  <conditionalFormatting sqref="C5:C36">
    <cfRule type="cellIs" priority="1" dxfId="3" operator="equal" stopIfTrue="1">
      <formula>$J$5</formula>
    </cfRule>
    <cfRule type="cellIs" priority="2" dxfId="4" operator="equal" stopIfTrue="1">
      <formula>$J$6</formula>
    </cfRule>
    <cfRule type="cellIs" priority="3" dxfId="5" operator="equal" stopIfTrue="1">
      <formula>$J$7</formula>
    </cfRule>
  </conditionalFormatting>
  <dataValidations count="2">
    <dataValidation allowBlank="1" showInputMessage="1" showErrorMessage="1" imeMode="off" sqref="B5:B35 D5:G35"/>
    <dataValidation type="list" allowBlank="1" showInputMessage="1" showErrorMessage="1" imeMode="on" sqref="C5:C35">
      <formula1>$J$5:$J$9</formula1>
    </dataValidation>
  </dataValidations>
  <printOptions/>
  <pageMargins left="0.5905511811023623" right="0.5905511811023623" top="0.7874015748031497" bottom="0.787401574803149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</dc:creator>
  <cp:keywords/>
  <dc:description/>
  <cp:lastModifiedBy>文雄</cp:lastModifiedBy>
  <cp:lastPrinted>2012-04-04T06:33:33Z</cp:lastPrinted>
  <dcterms:created xsi:type="dcterms:W3CDTF">2012-04-04T01:29:31Z</dcterms:created>
  <dcterms:modified xsi:type="dcterms:W3CDTF">2012-04-10T11:57:30Z</dcterms:modified>
  <cp:category/>
  <cp:version/>
  <cp:contentType/>
  <cp:contentStatus/>
</cp:coreProperties>
</file>