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48" windowWidth="9696" windowHeight="6816" tabRatio="918" activeTab="0"/>
  </bookViews>
  <sheets>
    <sheet name="使い方" sheetId="1" r:id="rId1"/>
    <sheet name="2006年" sheetId="2" r:id="rId2"/>
    <sheet name="2007年" sheetId="3" r:id="rId3"/>
    <sheet name="2008年" sheetId="4" r:id="rId4"/>
    <sheet name="2009年" sheetId="5" r:id="rId5"/>
    <sheet name="2010年" sheetId="6" r:id="rId6"/>
    <sheet name="2011年" sheetId="7" r:id="rId7"/>
    <sheet name="2012年" sheetId="8" r:id="rId8"/>
    <sheet name="2013年" sheetId="9" r:id="rId9"/>
    <sheet name="2014年" sheetId="10" r:id="rId10"/>
    <sheet name="2015年" sheetId="11" r:id="rId11"/>
    <sheet name="売り上げ総計" sheetId="12" r:id="rId12"/>
  </sheets>
  <definedNames>
    <definedName name="_xlnm.Print_Area" localSheetId="1">'2006年'!$B$2:$L$44</definedName>
    <definedName name="_xlnm.Print_Area" localSheetId="2">'2007年'!$B$2:$L$44</definedName>
    <definedName name="_xlnm.Print_Area" localSheetId="3">'2008年'!$B$2:$L$44</definedName>
    <definedName name="_xlnm.Print_Area" localSheetId="4">'2009年'!$B$2:$L$44</definedName>
    <definedName name="_xlnm.Print_Area" localSheetId="5">'2010年'!$B$2:$L$45</definedName>
    <definedName name="_xlnm.Print_Area" localSheetId="6">'2011年'!$B$2:$L$44</definedName>
    <definedName name="_xlnm.Print_Area" localSheetId="7">'2012年'!$B$2:$L$44</definedName>
    <definedName name="_xlnm.Print_Area" localSheetId="8">'2013年'!$B$2:$L$44</definedName>
    <definedName name="_xlnm.Print_Area" localSheetId="9">'2014年'!$B$2:$L$44</definedName>
    <definedName name="_xlnm.Print_Area" localSheetId="10">'2015年'!$B$2:$L$44</definedName>
    <definedName name="_xlnm.Print_Area" localSheetId="0">'使い方'!$B$2:$L$44</definedName>
    <definedName name="_xlnm.Print_Area" localSheetId="11">'売り上げ総計'!$B$3:$J$13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10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11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12.xml><?xml version="1.0" encoding="utf-8"?>
<comments xmlns="http://schemas.openxmlformats.org/spreadsheetml/2006/main">
  <authors>
    <author>文雄</author>
  </authors>
  <commentList>
    <comment ref="B5" authorId="0">
      <text>
        <r>
          <rPr>
            <sz val="12"/>
            <rFont val="ＭＳ Ｐゴシック"/>
            <family val="3"/>
          </rPr>
          <t>ここから下は
自動で入ります</t>
        </r>
      </text>
    </comment>
  </commentList>
</comments>
</file>

<file path=xl/comments2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3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4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5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6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7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8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comments9.xml><?xml version="1.0" encoding="utf-8"?>
<comments xmlns="http://schemas.openxmlformats.org/spreadsheetml/2006/main">
  <authors>
    <author>文雄</author>
  </authors>
  <commentList>
    <comment ref="B4" authorId="0">
      <text>
        <r>
          <rPr>
            <sz val="12"/>
            <color indexed="12"/>
            <rFont val="ＭＳ Ｐゴシック"/>
            <family val="3"/>
          </rPr>
          <t>預かり敷金または保証金</t>
        </r>
      </text>
    </comment>
  </commentList>
</comments>
</file>

<file path=xl/sharedStrings.xml><?xml version="1.0" encoding="utf-8"?>
<sst xmlns="http://schemas.openxmlformats.org/spreadsheetml/2006/main" count="106" uniqueCount="28">
  <si>
    <t>合 計</t>
  </si>
  <si>
    <t>年 度</t>
  </si>
  <si>
    <t>単位：円</t>
  </si>
  <si>
    <t>月</t>
  </si>
  <si>
    <t>合計</t>
  </si>
  <si>
    <t>家賃</t>
  </si>
  <si>
    <t>礼金</t>
  </si>
  <si>
    <t>小計</t>
  </si>
  <si>
    <t>合　　計</t>
  </si>
  <si>
    <t>　</t>
  </si>
  <si>
    <t>前年度比較</t>
  </si>
  <si>
    <t>その他</t>
  </si>
  <si>
    <t>築年数</t>
  </si>
  <si>
    <t>201号室</t>
  </si>
  <si>
    <t>202号室</t>
  </si>
  <si>
    <t>203号室</t>
  </si>
  <si>
    <t>205号室</t>
  </si>
  <si>
    <t>301号室</t>
  </si>
  <si>
    <t>302号室</t>
  </si>
  <si>
    <t>303号室</t>
  </si>
  <si>
    <t>305号室</t>
  </si>
  <si>
    <t>山望エイト</t>
  </si>
  <si>
    <t>摘要</t>
  </si>
  <si>
    <t>駐車場</t>
  </si>
  <si>
    <t>入力できるのは黄色のセルだけで、他は自動で記録されます。</t>
  </si>
  <si>
    <t>敷金&amp;保証金</t>
  </si>
  <si>
    <t>　</t>
  </si>
  <si>
    <t>小山イースト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</si>
</sst>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#&quot;歳&quot;"/>
    <numFmt numFmtId="181" formatCode="&quot;\&quot;#,##0_);[Red]\(&quot;\&quot;#,##0\)"/>
    <numFmt numFmtId="182" formatCode="0&quot;年&quot;"/>
    <numFmt numFmtId="183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2"/>
      <name val="HGP創英角ｺﾞｼｯｸUB"/>
      <family val="3"/>
    </font>
    <font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lightGray">
        <fgColor indexed="41"/>
      </patternFill>
    </fill>
    <fill>
      <patternFill patternType="lightGray">
        <fgColor indexed="26"/>
      </patternFill>
    </fill>
    <fill>
      <patternFill patternType="lightGray">
        <fgColor indexed="27"/>
      </patternFill>
    </fill>
    <fill>
      <patternFill patternType="lightGray">
        <fgColor indexed="31"/>
      </patternFill>
    </fill>
    <fill>
      <patternFill patternType="lightGray">
        <fgColor indexed="45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>
        <color indexed="11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double"/>
      <bottom style="thin"/>
    </border>
    <border>
      <left style="double">
        <color indexed="11"/>
      </left>
      <right style="mediumDashDotDot">
        <color indexed="11"/>
      </right>
      <top style="double">
        <color indexed="11"/>
      </top>
      <bottom style="medium"/>
    </border>
    <border>
      <left style="mediumDashDotDot">
        <color indexed="11"/>
      </left>
      <right style="double">
        <color indexed="11"/>
      </right>
      <top style="double">
        <color indexed="11"/>
      </top>
      <bottom style="medium"/>
    </border>
    <border>
      <left style="mediumDashDotDot">
        <color indexed="11"/>
      </left>
      <right style="mediumDashDotDot">
        <color indexed="11"/>
      </right>
      <top style="double">
        <color indexed="11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2" borderId="1" xfId="0" applyFont="1" applyFill="1" applyBorder="1" applyAlignment="1">
      <alignment horizontal="center" vertical="center"/>
    </xf>
    <xf numFmtId="182" fontId="0" fillId="2" borderId="2" xfId="0" applyNumberFormat="1" applyFill="1" applyBorder="1" applyAlignment="1">
      <alignment horizontal="center" vertical="center"/>
    </xf>
    <xf numFmtId="182" fontId="0" fillId="2" borderId="3" xfId="0" applyNumberFormat="1" applyFill="1" applyBorder="1" applyAlignment="1">
      <alignment horizontal="center" vertical="center"/>
    </xf>
    <xf numFmtId="182" fontId="0" fillId="2" borderId="4" xfId="0" applyNumberFormat="1" applyFill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181" fontId="0" fillId="2" borderId="8" xfId="0" applyNumberFormat="1" applyFill="1" applyBorder="1" applyAlignment="1">
      <alignment vertical="center"/>
    </xf>
    <xf numFmtId="181" fontId="0" fillId="2" borderId="12" xfId="0" applyNumberFormat="1" applyFill="1" applyBorder="1" applyAlignment="1">
      <alignment vertical="center"/>
    </xf>
    <xf numFmtId="181" fontId="0" fillId="2" borderId="10" xfId="0" applyNumberFormat="1" applyFill="1" applyBorder="1" applyAlignment="1">
      <alignment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center" vertical="center"/>
    </xf>
    <xf numFmtId="6" fontId="0" fillId="2" borderId="17" xfId="0" applyNumberFormat="1" applyFill="1" applyBorder="1" applyAlignment="1">
      <alignment vertical="center"/>
    </xf>
    <xf numFmtId="6" fontId="0" fillId="2" borderId="18" xfId="0" applyNumberFormat="1" applyFill="1" applyBorder="1" applyAlignment="1">
      <alignment vertical="center"/>
    </xf>
    <xf numFmtId="0" fontId="4" fillId="2" borderId="19" xfId="0" applyFont="1" applyFill="1" applyBorder="1" applyAlignment="1">
      <alignment horizontal="distributed" vertical="center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distributed" vertical="center"/>
      <protection locked="0"/>
    </xf>
    <xf numFmtId="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distributed" vertical="center"/>
      <protection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20" xfId="0" applyNumberFormat="1" applyFont="1" applyFill="1" applyBorder="1" applyAlignment="1">
      <alignment horizontal="center" vertical="center"/>
    </xf>
    <xf numFmtId="181" fontId="0" fillId="2" borderId="25" xfId="0" applyNumberFormat="1" applyFill="1" applyBorder="1" applyAlignment="1">
      <alignment vertical="center"/>
    </xf>
    <xf numFmtId="181" fontId="0" fillId="2" borderId="18" xfId="0" applyNumberFormat="1" applyFill="1" applyBorder="1" applyAlignment="1">
      <alignment vertical="center"/>
    </xf>
    <xf numFmtId="0" fontId="0" fillId="2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6" fontId="4" fillId="3" borderId="30" xfId="0" applyNumberFormat="1" applyFont="1" applyFill="1" applyBorder="1" applyAlignment="1" applyProtection="1">
      <alignment vertical="center"/>
      <protection hidden="1" locked="0"/>
    </xf>
    <xf numFmtId="6" fontId="4" fillId="3" borderId="31" xfId="0" applyNumberFormat="1" applyFont="1" applyFill="1" applyBorder="1" applyAlignment="1" applyProtection="1">
      <alignment vertical="center"/>
      <protection hidden="1" locked="0"/>
    </xf>
    <xf numFmtId="6" fontId="4" fillId="3" borderId="32" xfId="0" applyNumberFormat="1" applyFont="1" applyFill="1" applyBorder="1" applyAlignment="1" applyProtection="1">
      <alignment vertical="center"/>
      <protection hidden="1" locked="0"/>
    </xf>
    <xf numFmtId="6" fontId="5" fillId="4" borderId="33" xfId="0" applyNumberFormat="1" applyFont="1" applyFill="1" applyBorder="1" applyAlignment="1" applyProtection="1">
      <alignment vertical="center"/>
      <protection/>
    </xf>
    <xf numFmtId="6" fontId="4" fillId="3" borderId="8" xfId="0" applyNumberFormat="1" applyFont="1" applyFill="1" applyBorder="1" applyAlignment="1" applyProtection="1">
      <alignment vertical="center"/>
      <protection hidden="1" locked="0"/>
    </xf>
    <xf numFmtId="6" fontId="4" fillId="3" borderId="34" xfId="0" applyNumberFormat="1" applyFont="1" applyFill="1" applyBorder="1" applyAlignment="1" applyProtection="1">
      <alignment vertical="center"/>
      <protection hidden="1" locked="0"/>
    </xf>
    <xf numFmtId="6" fontId="4" fillId="3" borderId="35" xfId="0" applyNumberFormat="1" applyFont="1" applyFill="1" applyBorder="1" applyAlignment="1" applyProtection="1">
      <alignment vertical="center"/>
      <protection hidden="1" locked="0"/>
    </xf>
    <xf numFmtId="6" fontId="5" fillId="4" borderId="36" xfId="0" applyNumberFormat="1" applyFont="1" applyFill="1" applyBorder="1" applyAlignment="1" applyProtection="1">
      <alignment vertical="center"/>
      <protection/>
    </xf>
    <xf numFmtId="6" fontId="4" fillId="3" borderId="37" xfId="0" applyNumberFormat="1" applyFont="1" applyFill="1" applyBorder="1" applyAlignment="1" applyProtection="1">
      <alignment vertical="center"/>
      <protection hidden="1" locked="0"/>
    </xf>
    <xf numFmtId="6" fontId="4" fillId="3" borderId="38" xfId="0" applyNumberFormat="1" applyFont="1" applyFill="1" applyBorder="1" applyAlignment="1" applyProtection="1">
      <alignment vertical="center"/>
      <protection hidden="1" locked="0"/>
    </xf>
    <xf numFmtId="6" fontId="4" fillId="3" borderId="39" xfId="0" applyNumberFormat="1" applyFont="1" applyFill="1" applyBorder="1" applyAlignment="1" applyProtection="1">
      <alignment vertical="center"/>
      <protection hidden="1" locked="0"/>
    </xf>
    <xf numFmtId="6" fontId="4" fillId="3" borderId="40" xfId="0" applyNumberFormat="1" applyFont="1" applyFill="1" applyBorder="1" applyAlignment="1" applyProtection="1">
      <alignment vertical="center"/>
      <protection hidden="1" locked="0"/>
    </xf>
    <xf numFmtId="6" fontId="5" fillId="4" borderId="41" xfId="0" applyNumberFormat="1" applyFont="1" applyFill="1" applyBorder="1" applyAlignment="1" applyProtection="1">
      <alignment vertical="center"/>
      <protection/>
    </xf>
    <xf numFmtId="6" fontId="4" fillId="3" borderId="42" xfId="0" applyNumberFormat="1" applyFont="1" applyFill="1" applyBorder="1" applyAlignment="1" applyProtection="1">
      <alignment vertical="center"/>
      <protection hidden="1" locked="0"/>
    </xf>
    <xf numFmtId="6" fontId="4" fillId="3" borderId="43" xfId="0" applyNumberFormat="1" applyFont="1" applyFill="1" applyBorder="1" applyAlignment="1" applyProtection="1">
      <alignment vertical="center"/>
      <protection hidden="1" locked="0"/>
    </xf>
    <xf numFmtId="6" fontId="4" fillId="3" borderId="44" xfId="0" applyNumberFormat="1" applyFont="1" applyFill="1" applyBorder="1" applyAlignment="1" applyProtection="1">
      <alignment vertical="center"/>
      <protection hidden="1" locked="0"/>
    </xf>
    <xf numFmtId="6" fontId="5" fillId="4" borderId="45" xfId="0" applyNumberFormat="1" applyFont="1" applyFill="1" applyBorder="1" applyAlignment="1" applyProtection="1">
      <alignment vertical="center"/>
      <protection/>
    </xf>
    <xf numFmtId="6" fontId="4" fillId="3" borderId="46" xfId="0" applyNumberFormat="1" applyFont="1" applyFill="1" applyBorder="1" applyAlignment="1" applyProtection="1">
      <alignment vertical="center"/>
      <protection hidden="1" locked="0"/>
    </xf>
    <xf numFmtId="6" fontId="4" fillId="3" borderId="47" xfId="0" applyNumberFormat="1" applyFont="1" applyFill="1" applyBorder="1" applyAlignment="1" applyProtection="1">
      <alignment vertical="center"/>
      <protection hidden="1" locked="0"/>
    </xf>
    <xf numFmtId="6" fontId="5" fillId="4" borderId="48" xfId="0" applyNumberFormat="1" applyFont="1" applyFill="1" applyBorder="1" applyAlignment="1" applyProtection="1">
      <alignment vertical="center"/>
      <protection/>
    </xf>
    <xf numFmtId="6" fontId="5" fillId="4" borderId="42" xfId="0" applyNumberFormat="1" applyFont="1" applyFill="1" applyBorder="1" applyAlignment="1">
      <alignment vertical="center"/>
    </xf>
    <xf numFmtId="6" fontId="5" fillId="4" borderId="43" xfId="0" applyNumberFormat="1" applyFont="1" applyFill="1" applyBorder="1" applyAlignment="1">
      <alignment vertical="center"/>
    </xf>
    <xf numFmtId="6" fontId="5" fillId="4" borderId="44" xfId="0" applyNumberFormat="1" applyFont="1" applyFill="1" applyBorder="1" applyAlignment="1">
      <alignment vertical="center"/>
    </xf>
    <xf numFmtId="6" fontId="5" fillId="4" borderId="8" xfId="0" applyNumberFormat="1" applyFont="1" applyFill="1" applyBorder="1" applyAlignment="1">
      <alignment vertical="center"/>
    </xf>
    <xf numFmtId="6" fontId="5" fillId="4" borderId="34" xfId="0" applyNumberFormat="1" applyFont="1" applyFill="1" applyBorder="1" applyAlignment="1">
      <alignment vertical="center"/>
    </xf>
    <xf numFmtId="6" fontId="5" fillId="4" borderId="35" xfId="0" applyNumberFormat="1" applyFont="1" applyFill="1" applyBorder="1" applyAlignment="1">
      <alignment vertical="center"/>
    </xf>
    <xf numFmtId="6" fontId="5" fillId="4" borderId="46" xfId="0" applyNumberFormat="1" applyFont="1" applyFill="1" applyBorder="1" applyAlignment="1">
      <alignment vertical="center"/>
    </xf>
    <xf numFmtId="6" fontId="5" fillId="4" borderId="39" xfId="0" applyNumberFormat="1" applyFont="1" applyFill="1" applyBorder="1" applyAlignment="1">
      <alignment vertical="center"/>
    </xf>
    <xf numFmtId="6" fontId="5" fillId="4" borderId="47" xfId="0" applyNumberFormat="1" applyFont="1" applyFill="1" applyBorder="1" applyAlignment="1">
      <alignment vertical="center"/>
    </xf>
    <xf numFmtId="6" fontId="5" fillId="5" borderId="49" xfId="0" applyNumberFormat="1" applyFont="1" applyFill="1" applyBorder="1" applyAlignment="1">
      <alignment vertical="center"/>
    </xf>
    <xf numFmtId="6" fontId="5" fillId="5" borderId="50" xfId="0" applyNumberFormat="1" applyFont="1" applyFill="1" applyBorder="1" applyAlignment="1">
      <alignment vertical="center"/>
    </xf>
    <xf numFmtId="6" fontId="5" fillId="5" borderId="51" xfId="0" applyNumberFormat="1" applyFont="1" applyFill="1" applyBorder="1" applyAlignment="1">
      <alignment vertical="center"/>
    </xf>
    <xf numFmtId="6" fontId="5" fillId="5" borderId="52" xfId="0" applyNumberFormat="1" applyFont="1" applyFill="1" applyBorder="1" applyAlignment="1" applyProtection="1">
      <alignment vertical="center"/>
      <protection/>
    </xf>
    <xf numFmtId="6" fontId="4" fillId="3" borderId="53" xfId="0" applyNumberFormat="1" applyFont="1" applyFill="1" applyBorder="1" applyAlignment="1" applyProtection="1">
      <alignment horizontal="center" vertical="center"/>
      <protection locked="0"/>
    </xf>
    <xf numFmtId="6" fontId="4" fillId="3" borderId="54" xfId="0" applyNumberFormat="1" applyFont="1" applyFill="1" applyBorder="1" applyAlignment="1" applyProtection="1">
      <alignment horizontal="center" vertical="center"/>
      <protection locked="0"/>
    </xf>
    <xf numFmtId="6" fontId="4" fillId="3" borderId="55" xfId="0" applyNumberFormat="1" applyFont="1" applyFill="1" applyBorder="1" applyAlignment="1" applyProtection="1">
      <alignment horizontal="center" vertical="center"/>
      <protection locked="0"/>
    </xf>
    <xf numFmtId="6" fontId="5" fillId="2" borderId="56" xfId="0" applyNumberFormat="1" applyFont="1" applyFill="1" applyBorder="1" applyAlignment="1" applyProtection="1">
      <alignment horizontal="right" vertical="center"/>
      <protection/>
    </xf>
    <xf numFmtId="0" fontId="0" fillId="3" borderId="57" xfId="0" applyFont="1" applyFill="1" applyBorder="1" applyAlignment="1" applyProtection="1">
      <alignment horizontal="distributed" vertical="center"/>
      <protection locked="0"/>
    </xf>
    <xf numFmtId="181" fontId="0" fillId="2" borderId="58" xfId="0" applyNumberFormat="1" applyFill="1" applyBorder="1" applyAlignment="1">
      <alignment vertical="center"/>
    </xf>
    <xf numFmtId="181" fontId="0" fillId="2" borderId="59" xfId="0" applyNumberFormat="1" applyFill="1" applyBorder="1" applyAlignment="1">
      <alignment vertical="center"/>
    </xf>
    <xf numFmtId="181" fontId="0" fillId="2" borderId="60" xfId="0" applyNumberFormat="1" applyFill="1" applyBorder="1" applyAlignment="1">
      <alignment vertical="center"/>
    </xf>
    <xf numFmtId="181" fontId="0" fillId="2" borderId="61" xfId="0" applyNumberFormat="1" applyFill="1" applyBorder="1" applyAlignment="1">
      <alignment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5" fontId="4" fillId="3" borderId="30" xfId="0" applyNumberFormat="1" applyFont="1" applyFill="1" applyBorder="1" applyAlignment="1" applyProtection="1">
      <alignment vertical="center"/>
      <protection hidden="1" locked="0"/>
    </xf>
    <xf numFmtId="5" fontId="4" fillId="3" borderId="31" xfId="0" applyNumberFormat="1" applyFont="1" applyFill="1" applyBorder="1" applyAlignment="1" applyProtection="1">
      <alignment vertical="center"/>
      <protection hidden="1" locked="0"/>
    </xf>
    <xf numFmtId="5" fontId="4" fillId="3" borderId="32" xfId="0" applyNumberFormat="1" applyFont="1" applyFill="1" applyBorder="1" applyAlignment="1" applyProtection="1">
      <alignment vertical="center"/>
      <protection hidden="1" locked="0"/>
    </xf>
    <xf numFmtId="5" fontId="5" fillId="4" borderId="33" xfId="0" applyNumberFormat="1" applyFont="1" applyFill="1" applyBorder="1" applyAlignment="1" applyProtection="1">
      <alignment vertical="center"/>
      <protection/>
    </xf>
    <xf numFmtId="5" fontId="4" fillId="3" borderId="8" xfId="0" applyNumberFormat="1" applyFont="1" applyFill="1" applyBorder="1" applyAlignment="1" applyProtection="1">
      <alignment vertical="center"/>
      <protection hidden="1" locked="0"/>
    </xf>
    <xf numFmtId="5" fontId="4" fillId="3" borderId="34" xfId="0" applyNumberFormat="1" applyFont="1" applyFill="1" applyBorder="1" applyAlignment="1" applyProtection="1">
      <alignment vertical="center"/>
      <protection hidden="1" locked="0"/>
    </xf>
    <xf numFmtId="5" fontId="4" fillId="3" borderId="35" xfId="0" applyNumberFormat="1" applyFont="1" applyFill="1" applyBorder="1" applyAlignment="1" applyProtection="1">
      <alignment vertical="center"/>
      <protection hidden="1" locked="0"/>
    </xf>
    <xf numFmtId="5" fontId="5" fillId="4" borderId="36" xfId="0" applyNumberFormat="1" applyFont="1" applyFill="1" applyBorder="1" applyAlignment="1" applyProtection="1">
      <alignment vertical="center"/>
      <protection/>
    </xf>
    <xf numFmtId="5" fontId="4" fillId="3" borderId="37" xfId="0" applyNumberFormat="1" applyFont="1" applyFill="1" applyBorder="1" applyAlignment="1" applyProtection="1">
      <alignment vertical="center"/>
      <protection hidden="1" locked="0"/>
    </xf>
    <xf numFmtId="5" fontId="4" fillId="3" borderId="38" xfId="0" applyNumberFormat="1" applyFont="1" applyFill="1" applyBorder="1" applyAlignment="1" applyProtection="1">
      <alignment vertical="center"/>
      <protection hidden="1" locked="0"/>
    </xf>
    <xf numFmtId="5" fontId="4" fillId="3" borderId="39" xfId="0" applyNumberFormat="1" applyFont="1" applyFill="1" applyBorder="1" applyAlignment="1" applyProtection="1">
      <alignment vertical="center"/>
      <protection hidden="1" locked="0"/>
    </xf>
    <xf numFmtId="5" fontId="4" fillId="3" borderId="40" xfId="0" applyNumberFormat="1" applyFont="1" applyFill="1" applyBorder="1" applyAlignment="1" applyProtection="1">
      <alignment vertical="center"/>
      <protection hidden="1" locked="0"/>
    </xf>
    <xf numFmtId="5" fontId="5" fillId="4" borderId="41" xfId="0" applyNumberFormat="1" applyFont="1" applyFill="1" applyBorder="1" applyAlignment="1" applyProtection="1">
      <alignment vertical="center"/>
      <protection/>
    </xf>
    <xf numFmtId="5" fontId="4" fillId="3" borderId="42" xfId="0" applyNumberFormat="1" applyFont="1" applyFill="1" applyBorder="1" applyAlignment="1" applyProtection="1">
      <alignment vertical="center"/>
      <protection hidden="1" locked="0"/>
    </xf>
    <xf numFmtId="5" fontId="4" fillId="3" borderId="43" xfId="0" applyNumberFormat="1" applyFont="1" applyFill="1" applyBorder="1" applyAlignment="1" applyProtection="1">
      <alignment vertical="center"/>
      <protection hidden="1" locked="0"/>
    </xf>
    <xf numFmtId="5" fontId="4" fillId="3" borderId="44" xfId="0" applyNumberFormat="1" applyFont="1" applyFill="1" applyBorder="1" applyAlignment="1" applyProtection="1">
      <alignment vertical="center"/>
      <protection hidden="1" locked="0"/>
    </xf>
    <xf numFmtId="5" fontId="5" fillId="4" borderId="45" xfId="0" applyNumberFormat="1" applyFont="1" applyFill="1" applyBorder="1" applyAlignment="1" applyProtection="1">
      <alignment vertical="center"/>
      <protection/>
    </xf>
    <xf numFmtId="5" fontId="4" fillId="3" borderId="46" xfId="0" applyNumberFormat="1" applyFont="1" applyFill="1" applyBorder="1" applyAlignment="1" applyProtection="1">
      <alignment vertical="center"/>
      <protection hidden="1" locked="0"/>
    </xf>
    <xf numFmtId="5" fontId="4" fillId="3" borderId="47" xfId="0" applyNumberFormat="1" applyFont="1" applyFill="1" applyBorder="1" applyAlignment="1" applyProtection="1">
      <alignment vertical="center"/>
      <protection hidden="1" locked="0"/>
    </xf>
    <xf numFmtId="5" fontId="5" fillId="4" borderId="48" xfId="0" applyNumberFormat="1" applyFont="1" applyFill="1" applyBorder="1" applyAlignment="1" applyProtection="1">
      <alignment vertical="center"/>
      <protection/>
    </xf>
    <xf numFmtId="5" fontId="5" fillId="4" borderId="42" xfId="0" applyNumberFormat="1" applyFont="1" applyFill="1" applyBorder="1" applyAlignment="1">
      <alignment vertical="center"/>
    </xf>
    <xf numFmtId="5" fontId="5" fillId="4" borderId="43" xfId="0" applyNumberFormat="1" applyFont="1" applyFill="1" applyBorder="1" applyAlignment="1">
      <alignment vertical="center"/>
    </xf>
    <xf numFmtId="5" fontId="5" fillId="4" borderId="44" xfId="0" applyNumberFormat="1" applyFont="1" applyFill="1" applyBorder="1" applyAlignment="1">
      <alignment vertical="center"/>
    </xf>
    <xf numFmtId="5" fontId="5" fillId="4" borderId="8" xfId="0" applyNumberFormat="1" applyFont="1" applyFill="1" applyBorder="1" applyAlignment="1">
      <alignment vertical="center"/>
    </xf>
    <xf numFmtId="5" fontId="5" fillId="4" borderId="34" xfId="0" applyNumberFormat="1" applyFont="1" applyFill="1" applyBorder="1" applyAlignment="1">
      <alignment vertical="center"/>
    </xf>
    <xf numFmtId="5" fontId="5" fillId="4" borderId="35" xfId="0" applyNumberFormat="1" applyFont="1" applyFill="1" applyBorder="1" applyAlignment="1">
      <alignment vertical="center"/>
    </xf>
    <xf numFmtId="5" fontId="5" fillId="4" borderId="46" xfId="0" applyNumberFormat="1" applyFont="1" applyFill="1" applyBorder="1" applyAlignment="1">
      <alignment vertical="center"/>
    </xf>
    <xf numFmtId="5" fontId="5" fillId="4" borderId="39" xfId="0" applyNumberFormat="1" applyFont="1" applyFill="1" applyBorder="1" applyAlignment="1">
      <alignment vertical="center"/>
    </xf>
    <xf numFmtId="5" fontId="5" fillId="4" borderId="47" xfId="0" applyNumberFormat="1" applyFont="1" applyFill="1" applyBorder="1" applyAlignment="1">
      <alignment vertical="center"/>
    </xf>
    <xf numFmtId="5" fontId="5" fillId="5" borderId="49" xfId="0" applyNumberFormat="1" applyFont="1" applyFill="1" applyBorder="1" applyAlignment="1">
      <alignment vertical="center"/>
    </xf>
    <xf numFmtId="5" fontId="5" fillId="5" borderId="50" xfId="0" applyNumberFormat="1" applyFont="1" applyFill="1" applyBorder="1" applyAlignment="1">
      <alignment vertical="center"/>
    </xf>
    <xf numFmtId="5" fontId="5" fillId="5" borderId="51" xfId="0" applyNumberFormat="1" applyFont="1" applyFill="1" applyBorder="1" applyAlignment="1">
      <alignment vertical="center"/>
    </xf>
    <xf numFmtId="5" fontId="5" fillId="5" borderId="52" xfId="0" applyNumberFormat="1" applyFont="1" applyFill="1" applyBorder="1" applyAlignment="1" applyProtection="1">
      <alignment vertical="center"/>
      <protection/>
    </xf>
    <xf numFmtId="182" fontId="4" fillId="3" borderId="62" xfId="0" applyNumberFormat="1" applyFont="1" applyFill="1" applyBorder="1" applyAlignment="1" applyProtection="1">
      <alignment horizontal="distributed" vertical="center"/>
      <protection locked="0"/>
    </xf>
    <xf numFmtId="182" fontId="4" fillId="2" borderId="62" xfId="0" applyNumberFormat="1" applyFont="1" applyFill="1" applyBorder="1" applyAlignment="1" applyProtection="1">
      <alignment horizontal="distributed" vertical="center"/>
      <protection/>
    </xf>
    <xf numFmtId="6" fontId="4" fillId="3" borderId="42" xfId="0" applyNumberFormat="1" applyFont="1" applyFill="1" applyBorder="1" applyAlignment="1" applyProtection="1">
      <alignment vertical="center"/>
      <protection hidden="1"/>
    </xf>
    <xf numFmtId="6" fontId="4" fillId="3" borderId="43" xfId="0" applyNumberFormat="1" applyFont="1" applyFill="1" applyBorder="1" applyAlignment="1" applyProtection="1">
      <alignment vertical="center"/>
      <protection hidden="1"/>
    </xf>
    <xf numFmtId="6" fontId="4" fillId="3" borderId="44" xfId="0" applyNumberFormat="1" applyFont="1" applyFill="1" applyBorder="1" applyAlignment="1" applyProtection="1">
      <alignment vertical="center"/>
      <protection hidden="1"/>
    </xf>
    <xf numFmtId="6" fontId="4" fillId="3" borderId="8" xfId="0" applyNumberFormat="1" applyFont="1" applyFill="1" applyBorder="1" applyAlignment="1" applyProtection="1">
      <alignment vertical="center"/>
      <protection hidden="1"/>
    </xf>
    <xf numFmtId="6" fontId="4" fillId="3" borderId="34" xfId="0" applyNumberFormat="1" applyFont="1" applyFill="1" applyBorder="1" applyAlignment="1" applyProtection="1">
      <alignment vertical="center"/>
      <protection hidden="1"/>
    </xf>
    <xf numFmtId="6" fontId="4" fillId="3" borderId="35" xfId="0" applyNumberFormat="1" applyFont="1" applyFill="1" applyBorder="1" applyAlignment="1" applyProtection="1">
      <alignment vertical="center"/>
      <protection hidden="1"/>
    </xf>
    <xf numFmtId="6" fontId="4" fillId="3" borderId="46" xfId="0" applyNumberFormat="1" applyFont="1" applyFill="1" applyBorder="1" applyAlignment="1" applyProtection="1">
      <alignment vertical="center"/>
      <protection hidden="1"/>
    </xf>
    <xf numFmtId="6" fontId="4" fillId="3" borderId="38" xfId="0" applyNumberFormat="1" applyFont="1" applyFill="1" applyBorder="1" applyAlignment="1" applyProtection="1">
      <alignment vertical="center"/>
      <protection hidden="1"/>
    </xf>
    <xf numFmtId="6" fontId="4" fillId="3" borderId="39" xfId="0" applyNumberFormat="1" applyFont="1" applyFill="1" applyBorder="1" applyAlignment="1" applyProtection="1">
      <alignment vertical="center"/>
      <protection hidden="1"/>
    </xf>
    <xf numFmtId="6" fontId="4" fillId="3" borderId="47" xfId="0" applyNumberFormat="1" applyFont="1" applyFill="1" applyBorder="1" applyAlignment="1" applyProtection="1">
      <alignment vertical="center"/>
      <protection hidden="1"/>
    </xf>
    <xf numFmtId="6" fontId="4" fillId="3" borderId="37" xfId="0" applyNumberFormat="1" applyFont="1" applyFill="1" applyBorder="1" applyAlignment="1" applyProtection="1">
      <alignment vertical="center"/>
      <protection hidden="1"/>
    </xf>
    <xf numFmtId="6" fontId="4" fillId="3" borderId="40" xfId="0" applyNumberFormat="1" applyFont="1" applyFill="1" applyBorder="1" applyAlignment="1" applyProtection="1">
      <alignment vertical="center"/>
      <protection hidden="1"/>
    </xf>
    <xf numFmtId="5" fontId="4" fillId="3" borderId="42" xfId="0" applyNumberFormat="1" applyFont="1" applyFill="1" applyBorder="1" applyAlignment="1" applyProtection="1">
      <alignment vertical="center"/>
      <protection hidden="1"/>
    </xf>
    <xf numFmtId="5" fontId="4" fillId="3" borderId="43" xfId="0" applyNumberFormat="1" applyFont="1" applyFill="1" applyBorder="1" applyAlignment="1" applyProtection="1">
      <alignment vertical="center"/>
      <protection hidden="1"/>
    </xf>
    <xf numFmtId="5" fontId="4" fillId="3" borderId="44" xfId="0" applyNumberFormat="1" applyFont="1" applyFill="1" applyBorder="1" applyAlignment="1" applyProtection="1">
      <alignment vertical="center"/>
      <protection hidden="1"/>
    </xf>
    <xf numFmtId="5" fontId="4" fillId="3" borderId="8" xfId="0" applyNumberFormat="1" applyFont="1" applyFill="1" applyBorder="1" applyAlignment="1" applyProtection="1">
      <alignment vertical="center"/>
      <protection hidden="1"/>
    </xf>
    <xf numFmtId="5" fontId="4" fillId="3" borderId="34" xfId="0" applyNumberFormat="1" applyFont="1" applyFill="1" applyBorder="1" applyAlignment="1" applyProtection="1">
      <alignment vertical="center"/>
      <protection hidden="1"/>
    </xf>
    <xf numFmtId="5" fontId="4" fillId="3" borderId="35" xfId="0" applyNumberFormat="1" applyFont="1" applyFill="1" applyBorder="1" applyAlignment="1" applyProtection="1">
      <alignment vertical="center"/>
      <protection hidden="1"/>
    </xf>
    <xf numFmtId="5" fontId="4" fillId="3" borderId="46" xfId="0" applyNumberFormat="1" applyFont="1" applyFill="1" applyBorder="1" applyAlignment="1" applyProtection="1">
      <alignment vertical="center"/>
      <protection hidden="1"/>
    </xf>
    <xf numFmtId="5" fontId="4" fillId="3" borderId="38" xfId="0" applyNumberFormat="1" applyFont="1" applyFill="1" applyBorder="1" applyAlignment="1" applyProtection="1">
      <alignment vertical="center"/>
      <protection hidden="1"/>
    </xf>
    <xf numFmtId="5" fontId="4" fillId="3" borderId="39" xfId="0" applyNumberFormat="1" applyFont="1" applyFill="1" applyBorder="1" applyAlignment="1" applyProtection="1">
      <alignment vertical="center"/>
      <protection hidden="1"/>
    </xf>
    <xf numFmtId="5" fontId="4" fillId="3" borderId="47" xfId="0" applyNumberFormat="1" applyFont="1" applyFill="1" applyBorder="1" applyAlignment="1" applyProtection="1">
      <alignment vertical="center"/>
      <protection hidden="1"/>
    </xf>
    <xf numFmtId="5" fontId="4" fillId="3" borderId="37" xfId="0" applyNumberFormat="1" applyFont="1" applyFill="1" applyBorder="1" applyAlignment="1" applyProtection="1">
      <alignment vertical="center"/>
      <protection hidden="1"/>
    </xf>
    <xf numFmtId="5" fontId="4" fillId="3" borderId="40" xfId="0" applyNumberFormat="1" applyFont="1" applyFill="1" applyBorder="1" applyAlignment="1" applyProtection="1">
      <alignment vertical="center"/>
      <protection hidden="1"/>
    </xf>
    <xf numFmtId="182" fontId="0" fillId="3" borderId="2" xfId="0" applyNumberFormat="1" applyFill="1" applyBorder="1" applyAlignment="1" applyProtection="1">
      <alignment horizontal="center" vertical="center"/>
      <protection/>
    </xf>
    <xf numFmtId="182" fontId="0" fillId="3" borderId="3" xfId="0" applyNumberFormat="1" applyFill="1" applyBorder="1" applyAlignment="1" applyProtection="1">
      <alignment horizontal="center" vertical="center"/>
      <protection/>
    </xf>
    <xf numFmtId="182" fontId="5" fillId="3" borderId="62" xfId="0" applyNumberFormat="1" applyFont="1" applyFill="1" applyBorder="1" applyAlignment="1" applyProtection="1" quotePrefix="1">
      <alignment horizontal="distributed" vertical="center"/>
      <protection locked="0"/>
    </xf>
    <xf numFmtId="182" fontId="4" fillId="3" borderId="63" xfId="0" applyNumberFormat="1" applyFont="1" applyFill="1" applyBorder="1" applyAlignment="1" applyProtection="1">
      <alignment horizontal="distributed" vertical="center"/>
      <protection locked="0"/>
    </xf>
    <xf numFmtId="0" fontId="4" fillId="3" borderId="64" xfId="0" applyFont="1" applyFill="1" applyBorder="1" applyAlignment="1" applyProtection="1">
      <alignment horizontal="distributed" vertical="center"/>
      <protection locked="0"/>
    </xf>
    <xf numFmtId="0" fontId="4" fillId="3" borderId="63" xfId="0" applyFont="1" applyFill="1" applyBorder="1" applyAlignment="1" applyProtection="1">
      <alignment horizontal="distributed" vertical="center"/>
      <protection locked="0"/>
    </xf>
    <xf numFmtId="0" fontId="5" fillId="5" borderId="65" xfId="0" applyFont="1" applyFill="1" applyBorder="1" applyAlignment="1">
      <alignment horizontal="distributed" vertical="center"/>
    </xf>
    <xf numFmtId="0" fontId="6" fillId="5" borderId="66" xfId="0" applyFont="1" applyFill="1" applyBorder="1" applyAlignment="1">
      <alignment horizontal="distributed" vertical="center"/>
    </xf>
    <xf numFmtId="0" fontId="4" fillId="6" borderId="53" xfId="0" applyFont="1" applyFill="1" applyBorder="1" applyAlignment="1">
      <alignment horizontal="distributed" vertical="center"/>
    </xf>
    <xf numFmtId="0" fontId="4" fillId="6" borderId="67" xfId="0" applyFont="1" applyFill="1" applyBorder="1" applyAlignment="1">
      <alignment horizontal="distributed" vertical="center"/>
    </xf>
    <xf numFmtId="182" fontId="5" fillId="2" borderId="62" xfId="0" applyNumberFormat="1" applyFont="1" applyFill="1" applyBorder="1" applyAlignment="1" applyProtection="1" quotePrefix="1">
      <alignment horizontal="distributed" vertical="center"/>
      <protection/>
    </xf>
    <xf numFmtId="182" fontId="4" fillId="2" borderId="63" xfId="0" applyNumberFormat="1" applyFont="1" applyFill="1" applyBorder="1" applyAlignment="1" applyProtection="1">
      <alignment horizontal="distributed" vertical="center"/>
      <protection/>
    </xf>
    <xf numFmtId="0" fontId="4" fillId="2" borderId="64" xfId="0" applyFont="1" applyFill="1" applyBorder="1" applyAlignment="1" applyProtection="1">
      <alignment horizontal="distributed" vertical="center"/>
      <protection/>
    </xf>
    <xf numFmtId="0" fontId="4" fillId="2" borderId="63" xfId="0" applyFont="1" applyFill="1" applyBorder="1" applyAlignment="1" applyProtection="1">
      <alignment horizontal="distributed" vertical="center"/>
      <protection/>
    </xf>
    <xf numFmtId="0" fontId="7" fillId="3" borderId="68" xfId="0" applyFont="1" applyFill="1" applyBorder="1" applyAlignment="1">
      <alignment horizontal="distributed" vertical="center"/>
    </xf>
    <xf numFmtId="0" fontId="8" fillId="3" borderId="69" xfId="0" applyFont="1" applyFill="1" applyBorder="1" applyAlignment="1">
      <alignment horizontal="distributed" vertical="center"/>
    </xf>
    <xf numFmtId="0" fontId="8" fillId="3" borderId="7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771525</xdr:colOff>
      <xdr:row>6</xdr:row>
      <xdr:rowOff>66675</xdr:rowOff>
    </xdr:from>
    <xdr:ext cx="2838450" cy="409575"/>
    <xdr:sp>
      <xdr:nvSpPr>
        <xdr:cNvPr id="1" name="AutoShape 2"/>
        <xdr:cNvSpPr>
          <a:spLocks/>
        </xdr:cNvSpPr>
      </xdr:nvSpPr>
      <xdr:spPr>
        <a:xfrm rot="10800000">
          <a:off x="3133725" y="1447800"/>
          <a:ext cx="2838450" cy="409575"/>
        </a:xfrm>
        <a:prstGeom prst="wedgeRoundRectCallout">
          <a:avLst>
            <a:gd name="adj1" fmla="val 8750"/>
            <a:gd name="adj2" fmla="val 271814"/>
          </a:avLst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トップページに部屋番号を入れると
翌年からは同じ番号が自動で入ります。</a:t>
          </a:r>
        </a:p>
      </xdr:txBody>
    </xdr:sp>
    <xdr:clientData/>
  </xdr:oneCellAnchor>
  <xdr:oneCellAnchor>
    <xdr:from>
      <xdr:col>6</xdr:col>
      <xdr:colOff>561975</xdr:colOff>
      <xdr:row>3</xdr:row>
      <xdr:rowOff>200025</xdr:rowOff>
    </xdr:from>
    <xdr:ext cx="3048000" cy="590550"/>
    <xdr:sp>
      <xdr:nvSpPr>
        <xdr:cNvPr id="2" name="AutoShape 3"/>
        <xdr:cNvSpPr>
          <a:spLocks/>
        </xdr:cNvSpPr>
      </xdr:nvSpPr>
      <xdr:spPr>
        <a:xfrm rot="10800000">
          <a:off x="4562475" y="809625"/>
          <a:ext cx="3048000" cy="590550"/>
        </a:xfrm>
        <a:prstGeom prst="wedgeRoundRectCallout">
          <a:avLst>
            <a:gd name="adj1" fmla="val 8999"/>
            <a:gd name="adj2" fmla="val 147435"/>
          </a:avLst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トップページに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西暦年号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を入れると
翌年から次年度が自動で入ります。
入力は数字だけで、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『年』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は自動で入ります</a:t>
          </a:r>
        </a:p>
      </xdr:txBody>
    </xdr:sp>
    <xdr:clientData/>
  </xdr:oneCellAnchor>
  <xdr:oneCellAnchor>
    <xdr:from>
      <xdr:col>2</xdr:col>
      <xdr:colOff>723900</xdr:colOff>
      <xdr:row>3</xdr:row>
      <xdr:rowOff>123825</xdr:rowOff>
    </xdr:from>
    <xdr:ext cx="2581275" cy="409575"/>
    <xdr:sp>
      <xdr:nvSpPr>
        <xdr:cNvPr id="3" name="AutoShape 4"/>
        <xdr:cNvSpPr>
          <a:spLocks/>
        </xdr:cNvSpPr>
      </xdr:nvSpPr>
      <xdr:spPr>
        <a:xfrm rot="10800000">
          <a:off x="1447800" y="733425"/>
          <a:ext cx="2581275" cy="409575"/>
        </a:xfrm>
        <a:prstGeom prst="wedgeRoundRectCallout">
          <a:avLst>
            <a:gd name="adj1" fmla="val 27046"/>
            <a:gd name="adj2" fmla="val 164541"/>
          </a:avLst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トップページに建物名を入れると
翌年からのページは自動で入ります</a:t>
          </a:r>
        </a:p>
      </xdr:txBody>
    </xdr:sp>
    <xdr:clientData/>
  </xdr:oneCellAnchor>
  <xdr:oneCellAnchor>
    <xdr:from>
      <xdr:col>8</xdr:col>
      <xdr:colOff>438150</xdr:colOff>
      <xdr:row>7</xdr:row>
      <xdr:rowOff>57150</xdr:rowOff>
    </xdr:from>
    <xdr:ext cx="2552700" cy="590550"/>
    <xdr:sp>
      <xdr:nvSpPr>
        <xdr:cNvPr id="4" name="AutoShape 5"/>
        <xdr:cNvSpPr>
          <a:spLocks/>
        </xdr:cNvSpPr>
      </xdr:nvSpPr>
      <xdr:spPr>
        <a:xfrm rot="10800000">
          <a:off x="6076950" y="1685925"/>
          <a:ext cx="2552700" cy="590550"/>
        </a:xfrm>
        <a:prstGeom prst="wedgeRoundRectCallout">
          <a:avLst>
            <a:gd name="adj1" fmla="val -23842"/>
            <a:gd name="adj2" fmla="val 211537"/>
          </a:avLst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入居時（契約時）に敷金や保証金を
預かった場合は金額を記入します。
「</a:t>
          </a:r>
          <a:r>
            <a:rPr lang="en-US" cap="none" sz="1100" b="0" i="0" u="none" baseline="0">
              <a:solidFill>
                <a:srgbClr val="0000FF"/>
              </a:solidFill>
            </a:rPr>
            <a:t>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」は自動で入ります。</a:t>
          </a:r>
        </a:p>
      </xdr:txBody>
    </xdr:sp>
    <xdr:clientData/>
  </xdr:oneCellAnchor>
  <xdr:oneCellAnchor>
    <xdr:from>
      <xdr:col>4</xdr:col>
      <xdr:colOff>9525</xdr:colOff>
      <xdr:row>11</xdr:row>
      <xdr:rowOff>85725</xdr:rowOff>
    </xdr:from>
    <xdr:ext cx="4924425" cy="923925"/>
    <xdr:sp>
      <xdr:nvSpPr>
        <xdr:cNvPr id="5" name="TextBox 6"/>
        <xdr:cNvSpPr txBox="1">
          <a:spLocks noChangeArrowheads="1"/>
        </xdr:cNvSpPr>
      </xdr:nvSpPr>
      <xdr:spPr>
        <a:xfrm>
          <a:off x="2371725" y="2705100"/>
          <a:ext cx="4924425" cy="923925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入力は黄色のセルだけしか出来ません、他は自動で記録されます。
黄色セル以外に入力をしたい場合は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保護解除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をしてください。
保護解除をした場合は操作に慣れない人が誤った入力をすると
計算式が壊れてしまう場合があるので注意してください。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保護解除の仕方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ツール（T）⇒保護（P）⇒シート保護の解除（P）</a:t>
          </a:r>
        </a:p>
      </xdr:txBody>
    </xdr:sp>
    <xdr:clientData/>
  </xdr:oneCellAnchor>
  <xdr:oneCellAnchor>
    <xdr:from>
      <xdr:col>2</xdr:col>
      <xdr:colOff>733425</xdr:colOff>
      <xdr:row>8</xdr:row>
      <xdr:rowOff>57150</xdr:rowOff>
    </xdr:from>
    <xdr:ext cx="3048000" cy="590550"/>
    <xdr:sp>
      <xdr:nvSpPr>
        <xdr:cNvPr id="6" name="AutoShape 7"/>
        <xdr:cNvSpPr>
          <a:spLocks/>
        </xdr:cNvSpPr>
      </xdr:nvSpPr>
      <xdr:spPr>
        <a:xfrm rot="10800000">
          <a:off x="1457325" y="1933575"/>
          <a:ext cx="3048000" cy="590550"/>
        </a:xfrm>
        <a:prstGeom prst="wedgeRoundRectCallout">
          <a:avLst>
            <a:gd name="adj1" fmla="val 78805"/>
            <a:gd name="adj2" fmla="val 317944"/>
          </a:avLst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トップページに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平成年号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を入れると
翌年から次年度が自動で入ります。
入力は数字だけで、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『年』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は自動で入ります</a:t>
          </a:r>
        </a:p>
      </xdr:txBody>
    </xdr:sp>
    <xdr:clientData/>
  </xdr:oneCellAnchor>
  <xdr:oneCellAnchor>
    <xdr:from>
      <xdr:col>4</xdr:col>
      <xdr:colOff>657225</xdr:colOff>
      <xdr:row>17</xdr:row>
      <xdr:rowOff>180975</xdr:rowOff>
    </xdr:from>
    <xdr:ext cx="3267075" cy="381000"/>
    <xdr:sp>
      <xdr:nvSpPr>
        <xdr:cNvPr id="7" name="TextBox 8"/>
        <xdr:cNvSpPr txBox="1">
          <a:spLocks noChangeArrowheads="1"/>
        </xdr:cNvSpPr>
      </xdr:nvSpPr>
      <xdr:spPr>
        <a:xfrm>
          <a:off x="3019425" y="4286250"/>
          <a:ext cx="3267075" cy="381000"/>
        </a:xfrm>
        <a:prstGeom prst="rect">
          <a:avLst/>
        </a:prstGeom>
        <a:solidFill>
          <a:srgbClr val="CCFFFF"/>
        </a:solidFill>
        <a:ln w="38100" cmpd="dbl">
          <a:solidFill>
            <a:srgbClr val="00FF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このサンプル品はﾊﾟｽﾜｰﾄﾞ付き保護が
かけてありますから３月から下は入力できません。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47625</xdr:rowOff>
    </xdr:from>
    <xdr:ext cx="3267075" cy="390525"/>
    <xdr:sp>
      <xdr:nvSpPr>
        <xdr:cNvPr id="1" name="TextBox 5"/>
        <xdr:cNvSpPr txBox="1">
          <a:spLocks noChangeArrowheads="1"/>
        </xdr:cNvSpPr>
      </xdr:nvSpPr>
      <xdr:spPr>
        <a:xfrm>
          <a:off x="3028950" y="2914650"/>
          <a:ext cx="3267075" cy="390525"/>
        </a:xfrm>
        <a:prstGeom prst="rect">
          <a:avLst/>
        </a:prstGeom>
        <a:solidFill>
          <a:srgbClr val="CCFFFF"/>
        </a:solidFill>
        <a:ln w="38100" cmpd="dbl">
          <a:solidFill>
            <a:srgbClr val="00FF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このサンプル品はﾊﾟｽﾜｰﾄﾞ付き保護が
かけてありますから３月から下は入力できません。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L44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7">
        <v>11</v>
      </c>
      <c r="C2" s="157" t="s">
        <v>21</v>
      </c>
      <c r="D2" s="157"/>
      <c r="E2" s="158"/>
      <c r="H2" s="155">
        <v>2007</v>
      </c>
      <c r="I2" s="156"/>
      <c r="L2" s="9" t="s">
        <v>2</v>
      </c>
    </row>
    <row r="3" spans="2:12" ht="19.5" customHeight="1" thickBot="1">
      <c r="B3" s="35" t="s">
        <v>3</v>
      </c>
      <c r="C3" s="36" t="s">
        <v>22</v>
      </c>
      <c r="D3" s="37" t="s">
        <v>13</v>
      </c>
      <c r="E3" s="38" t="s">
        <v>14</v>
      </c>
      <c r="F3" s="38" t="s">
        <v>15</v>
      </c>
      <c r="G3" s="38" t="s">
        <v>16</v>
      </c>
      <c r="H3" s="38" t="s">
        <v>17</v>
      </c>
      <c r="I3" s="38" t="s">
        <v>18</v>
      </c>
      <c r="J3" s="38" t="s">
        <v>19</v>
      </c>
      <c r="K3" s="39" t="s">
        <v>20</v>
      </c>
      <c r="L3" s="40" t="s">
        <v>4</v>
      </c>
    </row>
    <row r="4" spans="2:12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 aca="true" t="shared" si="0" ref="L4:L43"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t="shared" si="0"/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63"/>
      <c r="E11" s="64"/>
      <c r="F11" s="64"/>
      <c r="G11" s="64"/>
      <c r="H11" s="64"/>
      <c r="I11" s="64"/>
      <c r="J11" s="64"/>
      <c r="K11" s="65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54"/>
      <c r="E12" s="55"/>
      <c r="F12" s="55"/>
      <c r="G12" s="55"/>
      <c r="H12" s="55"/>
      <c r="I12" s="55"/>
      <c r="J12" s="55"/>
      <c r="K12" s="56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67"/>
      <c r="E13" s="59"/>
      <c r="F13" s="60"/>
      <c r="G13" s="59"/>
      <c r="H13" s="60"/>
      <c r="I13" s="59"/>
      <c r="J13" s="59"/>
      <c r="K13" s="6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63"/>
      <c r="E14" s="64"/>
      <c r="F14" s="64"/>
      <c r="G14" s="64"/>
      <c r="H14" s="64"/>
      <c r="I14" s="64"/>
      <c r="J14" s="64"/>
      <c r="K14" s="65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54"/>
      <c r="E15" s="55"/>
      <c r="F15" s="55"/>
      <c r="G15" s="55"/>
      <c r="H15" s="55"/>
      <c r="I15" s="55"/>
      <c r="J15" s="55"/>
      <c r="K15" s="56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58"/>
      <c r="E16" s="60"/>
      <c r="F16" s="59"/>
      <c r="G16" s="59"/>
      <c r="H16" s="59"/>
      <c r="I16" s="60"/>
      <c r="J16" s="60"/>
      <c r="K16" s="61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63"/>
      <c r="E17" s="64"/>
      <c r="F17" s="64"/>
      <c r="G17" s="64"/>
      <c r="H17" s="64"/>
      <c r="I17" s="64"/>
      <c r="J17" s="64"/>
      <c r="K17" s="65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54"/>
      <c r="E18" s="55"/>
      <c r="F18" s="55"/>
      <c r="G18" s="55"/>
      <c r="H18" s="55"/>
      <c r="I18" s="55"/>
      <c r="J18" s="55"/>
      <c r="K18" s="56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67"/>
      <c r="E19" s="59"/>
      <c r="F19" s="60"/>
      <c r="G19" s="60"/>
      <c r="H19" s="60"/>
      <c r="I19" s="59"/>
      <c r="J19" s="59"/>
      <c r="K19" s="6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63"/>
      <c r="E20" s="64"/>
      <c r="F20" s="64"/>
      <c r="G20" s="64"/>
      <c r="H20" s="64"/>
      <c r="I20" s="64"/>
      <c r="J20" s="64"/>
      <c r="K20" s="65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54"/>
      <c r="E21" s="55"/>
      <c r="F21" s="55"/>
      <c r="G21" s="55"/>
      <c r="H21" s="55"/>
      <c r="I21" s="55"/>
      <c r="J21" s="55"/>
      <c r="K21" s="56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58"/>
      <c r="E22" s="59"/>
      <c r="F22" s="60"/>
      <c r="G22" s="59"/>
      <c r="H22" s="59"/>
      <c r="I22" s="59"/>
      <c r="J22" s="59"/>
      <c r="K22" s="61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63"/>
      <c r="E23" s="64"/>
      <c r="F23" s="64"/>
      <c r="G23" s="64"/>
      <c r="H23" s="64"/>
      <c r="I23" s="64"/>
      <c r="J23" s="64"/>
      <c r="K23" s="65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54"/>
      <c r="E24" s="55"/>
      <c r="F24" s="55"/>
      <c r="G24" s="55"/>
      <c r="H24" s="55"/>
      <c r="I24" s="55"/>
      <c r="J24" s="55"/>
      <c r="K24" s="56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67"/>
      <c r="E25" s="59"/>
      <c r="F25" s="60"/>
      <c r="G25" s="59"/>
      <c r="H25" s="60"/>
      <c r="I25" s="59"/>
      <c r="J25" s="59"/>
      <c r="K25" s="6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63"/>
      <c r="E26" s="64"/>
      <c r="F26" s="64"/>
      <c r="G26" s="64"/>
      <c r="H26" s="64"/>
      <c r="I26" s="64"/>
      <c r="J26" s="64"/>
      <c r="K26" s="65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54"/>
      <c r="E27" s="55"/>
      <c r="F27" s="55"/>
      <c r="G27" s="55"/>
      <c r="H27" s="55"/>
      <c r="I27" s="55"/>
      <c r="J27" s="55"/>
      <c r="K27" s="56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58"/>
      <c r="E28" s="60"/>
      <c r="F28" s="60"/>
      <c r="G28" s="59"/>
      <c r="H28" s="59"/>
      <c r="I28" s="60"/>
      <c r="J28" s="60"/>
      <c r="K28" s="61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63"/>
      <c r="E29" s="64"/>
      <c r="F29" s="64"/>
      <c r="G29" s="64"/>
      <c r="H29" s="64"/>
      <c r="I29" s="64"/>
      <c r="J29" s="64"/>
      <c r="K29" s="65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54"/>
      <c r="E30" s="55"/>
      <c r="F30" s="55"/>
      <c r="G30" s="55"/>
      <c r="H30" s="55"/>
      <c r="I30" s="55"/>
      <c r="J30" s="55"/>
      <c r="K30" s="56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67"/>
      <c r="E31" s="59"/>
      <c r="F31" s="60"/>
      <c r="G31" s="59"/>
      <c r="H31" s="60"/>
      <c r="I31" s="59"/>
      <c r="J31" s="59"/>
      <c r="K31" s="6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63"/>
      <c r="E32" s="64"/>
      <c r="F32" s="64"/>
      <c r="G32" s="64"/>
      <c r="H32" s="64"/>
      <c r="I32" s="64"/>
      <c r="J32" s="64"/>
      <c r="K32" s="65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54"/>
      <c r="E33" s="55"/>
      <c r="F33" s="55"/>
      <c r="G33" s="55"/>
      <c r="H33" s="55"/>
      <c r="I33" s="55"/>
      <c r="J33" s="55"/>
      <c r="K33" s="56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58"/>
      <c r="E34" s="59"/>
      <c r="F34" s="60"/>
      <c r="G34" s="59"/>
      <c r="H34" s="59"/>
      <c r="I34" s="59"/>
      <c r="J34" s="59"/>
      <c r="K34" s="61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63"/>
      <c r="E35" s="64"/>
      <c r="F35" s="64"/>
      <c r="G35" s="64"/>
      <c r="H35" s="64"/>
      <c r="I35" s="64"/>
      <c r="J35" s="64"/>
      <c r="K35" s="65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54"/>
      <c r="E36" s="55"/>
      <c r="F36" s="55"/>
      <c r="G36" s="55"/>
      <c r="H36" s="55"/>
      <c r="I36" s="55"/>
      <c r="J36" s="55"/>
      <c r="K36" s="56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67"/>
      <c r="E37" s="59"/>
      <c r="F37" s="60"/>
      <c r="G37" s="59"/>
      <c r="H37" s="60"/>
      <c r="I37" s="59"/>
      <c r="J37" s="59"/>
      <c r="K37" s="6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63"/>
      <c r="E38" s="64"/>
      <c r="F38" s="64"/>
      <c r="G38" s="64"/>
      <c r="H38" s="64"/>
      <c r="I38" s="64"/>
      <c r="J38" s="64"/>
      <c r="K38" s="65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54"/>
      <c r="E39" s="55"/>
      <c r="F39" s="55"/>
      <c r="G39" s="55"/>
      <c r="H39" s="55"/>
      <c r="I39" s="55"/>
      <c r="J39" s="55"/>
      <c r="K39" s="56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58"/>
      <c r="E40" s="59"/>
      <c r="F40" s="60"/>
      <c r="G40" s="59"/>
      <c r="H40" s="59"/>
      <c r="I40" s="59"/>
      <c r="J40" s="59"/>
      <c r="K40" s="61"/>
      <c r="L40" s="62">
        <f t="shared" si="0"/>
        <v>0</v>
      </c>
    </row>
    <row r="41" spans="2:12" ht="19.5" customHeight="1">
      <c r="B41" s="13" t="s">
        <v>26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21" right="0.13" top="0.7874015748031497" bottom="0.7874015748031497" header="0.5118110236220472" footer="0.5118110236220472"/>
  <pageSetup horizontalDpi="98" verticalDpi="98" orientation="portrait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'2013年'!B2+1</f>
        <v>26</v>
      </c>
      <c r="C2" s="165" t="str">
        <f>'2006年'!C2:E2</f>
        <v>小山イースト</v>
      </c>
      <c r="D2" s="165"/>
      <c r="E2" s="166"/>
      <c r="F2" s="10"/>
      <c r="G2" s="10"/>
      <c r="H2" s="163">
        <f>'2013年'!H2+1</f>
        <v>2015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60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60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7"/>
      <c r="K13" s="140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6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7"/>
      <c r="K19" s="140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7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9"/>
      <c r="E25" s="136"/>
      <c r="F25" s="137"/>
      <c r="G25" s="136"/>
      <c r="H25" s="137"/>
      <c r="I25" s="136"/>
      <c r="J25" s="137"/>
      <c r="K25" s="140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5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7"/>
      <c r="K31" s="140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7"/>
      <c r="I34" s="136"/>
      <c r="J34" s="137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7"/>
      <c r="K37" s="140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1" customWidth="1"/>
    <col min="2" max="2" width="6.75390625" style="1" customWidth="1"/>
    <col min="3" max="3" width="8.75390625" style="1" customWidth="1"/>
    <col min="4" max="11" width="10.75390625" style="1" customWidth="1"/>
    <col min="12" max="12" width="11.75390625" style="2" customWidth="1"/>
    <col min="13" max="16384" width="9.00390625" style="1" customWidth="1"/>
  </cols>
  <sheetData>
    <row r="1" ht="9" customHeight="1" thickBot="1"/>
    <row r="2" spans="2:12" ht="19.5" customHeight="1" thickBot="1" thickTop="1">
      <c r="B2" s="128">
        <f>'2014年'!B2+1</f>
        <v>27</v>
      </c>
      <c r="C2" s="165" t="str">
        <f>'2006年'!C2:E2</f>
        <v>小山イースト</v>
      </c>
      <c r="D2" s="165"/>
      <c r="E2" s="166"/>
      <c r="F2" s="11"/>
      <c r="G2" s="11"/>
      <c r="H2" s="163">
        <f>'2014年'!H2+1</f>
        <v>2016</v>
      </c>
      <c r="I2" s="164"/>
      <c r="J2" s="7"/>
      <c r="K2" s="7"/>
      <c r="L2" s="8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60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60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7"/>
      <c r="K13" s="140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6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7"/>
      <c r="K19" s="140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7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9"/>
      <c r="E25" s="136"/>
      <c r="F25" s="137"/>
      <c r="G25" s="136"/>
      <c r="H25" s="137"/>
      <c r="I25" s="136"/>
      <c r="J25" s="137"/>
      <c r="K25" s="140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5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7"/>
      <c r="K31" s="140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7"/>
      <c r="I34" s="136"/>
      <c r="J34" s="137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7"/>
      <c r="K37" s="140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B2:L14"/>
  <sheetViews>
    <sheetView workbookViewId="0" topLeftCell="A1">
      <selection activeCell="D3" sqref="D3"/>
    </sheetView>
  </sheetViews>
  <sheetFormatPr defaultColWidth="9.00390625" defaultRowHeight="13.5"/>
  <cols>
    <col min="1" max="1" width="2.625" style="0" customWidth="1"/>
    <col min="2" max="3" width="7.75390625" style="0" customWidth="1"/>
    <col min="4" max="4" width="15.75390625" style="0" customWidth="1"/>
    <col min="5" max="6" width="12.75390625" style="0" customWidth="1"/>
    <col min="7" max="8" width="15.75390625" style="0" customWidth="1"/>
    <col min="9" max="10" width="10.75390625" style="0" customWidth="1"/>
    <col min="12" max="12" width="11.625" style="0" customWidth="1"/>
  </cols>
  <sheetData>
    <row r="1" ht="14.25" thickBot="1"/>
    <row r="2" spans="2:10" ht="30" customHeight="1" thickBot="1" thickTop="1">
      <c r="B2" s="167" t="s">
        <v>24</v>
      </c>
      <c r="C2" s="168"/>
      <c r="D2" s="168"/>
      <c r="E2" s="168"/>
      <c r="F2" s="168"/>
      <c r="G2" s="168"/>
      <c r="H2" s="168"/>
      <c r="I2" s="168"/>
      <c r="J2" s="169"/>
    </row>
    <row r="3" spans="2:11" ht="30" customHeight="1" thickBot="1" thickTop="1">
      <c r="B3" s="48" t="s">
        <v>12</v>
      </c>
      <c r="C3" s="49" t="s">
        <v>1</v>
      </c>
      <c r="D3" s="87" t="s">
        <v>5</v>
      </c>
      <c r="E3" s="87" t="s">
        <v>23</v>
      </c>
      <c r="F3" s="87" t="s">
        <v>6</v>
      </c>
      <c r="G3" s="46" t="s">
        <v>0</v>
      </c>
      <c r="H3" s="47" t="s">
        <v>10</v>
      </c>
      <c r="I3" s="18" t="s">
        <v>11</v>
      </c>
      <c r="J3" s="19" t="s">
        <v>11</v>
      </c>
      <c r="K3" s="12"/>
    </row>
    <row r="4" spans="2:12" ht="30" customHeight="1" thickTop="1">
      <c r="B4" s="153">
        <v>1</v>
      </c>
      <c r="C4" s="154">
        <v>2006</v>
      </c>
      <c r="D4" s="88">
        <f>+'2006年'!L41</f>
        <v>0</v>
      </c>
      <c r="E4" s="89">
        <f>+'2006年'!L42</f>
        <v>0</v>
      </c>
      <c r="F4" s="91">
        <f>+'2006年'!L43</f>
        <v>0</v>
      </c>
      <c r="G4" s="25">
        <f aca="true" t="shared" si="0" ref="G4:G13">+D4+E4+F4</f>
        <v>0</v>
      </c>
      <c r="H4" s="32"/>
      <c r="I4" s="20"/>
      <c r="J4" s="21"/>
      <c r="K4" s="12"/>
      <c r="L4" s="3"/>
    </row>
    <row r="5" spans="2:12" ht="30" customHeight="1">
      <c r="B5" s="14">
        <f>B4+1</f>
        <v>2</v>
      </c>
      <c r="C5" s="15">
        <f aca="true" t="shared" si="1" ref="C5:C13">+C4+1</f>
        <v>2007</v>
      </c>
      <c r="D5" s="24">
        <f>+'2007年'!L41</f>
        <v>0</v>
      </c>
      <c r="E5" s="89">
        <f>+'2007年'!L42</f>
        <v>0</v>
      </c>
      <c r="F5" s="88">
        <f>+'2007年'!L43</f>
        <v>0</v>
      </c>
      <c r="G5" s="25">
        <f t="shared" si="0"/>
        <v>0</v>
      </c>
      <c r="H5" s="32">
        <f aca="true" t="shared" si="2" ref="H5:H13">+G5-G4</f>
        <v>0</v>
      </c>
      <c r="I5" s="20"/>
      <c r="J5" s="21"/>
      <c r="K5" s="12"/>
      <c r="L5" s="3"/>
    </row>
    <row r="6" spans="2:12" ht="30" customHeight="1">
      <c r="B6" s="14">
        <f aca="true" t="shared" si="3" ref="B6:B13">B5+1</f>
        <v>3</v>
      </c>
      <c r="C6" s="15">
        <f t="shared" si="1"/>
        <v>2008</v>
      </c>
      <c r="D6" s="24">
        <f>+'2008年'!L41</f>
        <v>0</v>
      </c>
      <c r="E6" s="89">
        <f>+'2008年'!L42</f>
        <v>0</v>
      </c>
      <c r="F6" s="88">
        <f>+'2008年'!L43</f>
        <v>0</v>
      </c>
      <c r="G6" s="25">
        <f t="shared" si="0"/>
        <v>0</v>
      </c>
      <c r="H6" s="32">
        <f t="shared" si="2"/>
        <v>0</v>
      </c>
      <c r="I6" s="20"/>
      <c r="J6" s="21"/>
      <c r="K6" s="12"/>
      <c r="L6" s="3"/>
    </row>
    <row r="7" spans="2:12" ht="30" customHeight="1">
      <c r="B7" s="14">
        <f t="shared" si="3"/>
        <v>4</v>
      </c>
      <c r="C7" s="15">
        <f t="shared" si="1"/>
        <v>2009</v>
      </c>
      <c r="D7" s="24">
        <f>+'2009年'!L41</f>
        <v>0</v>
      </c>
      <c r="E7" s="89">
        <f>+'2009年'!L42</f>
        <v>0</v>
      </c>
      <c r="F7" s="88">
        <f>+'2009年'!L43</f>
        <v>0</v>
      </c>
      <c r="G7" s="25">
        <f t="shared" si="0"/>
        <v>0</v>
      </c>
      <c r="H7" s="32">
        <f t="shared" si="2"/>
        <v>0</v>
      </c>
      <c r="I7" s="20"/>
      <c r="J7" s="21"/>
      <c r="K7" s="12"/>
      <c r="L7" s="3"/>
    </row>
    <row r="8" spans="2:12" ht="30" customHeight="1">
      <c r="B8" s="14">
        <f t="shared" si="3"/>
        <v>5</v>
      </c>
      <c r="C8" s="15">
        <f t="shared" si="1"/>
        <v>2010</v>
      </c>
      <c r="D8" s="24">
        <f>+'2010年'!L41</f>
        <v>0</v>
      </c>
      <c r="E8" s="89">
        <f>+'2010年'!L42</f>
        <v>0</v>
      </c>
      <c r="F8" s="88">
        <f>+'2010年'!L43</f>
        <v>0</v>
      </c>
      <c r="G8" s="25">
        <f t="shared" si="0"/>
        <v>0</v>
      </c>
      <c r="H8" s="32">
        <f t="shared" si="2"/>
        <v>0</v>
      </c>
      <c r="I8" s="20"/>
      <c r="J8" s="21"/>
      <c r="K8" s="12"/>
      <c r="L8" s="3"/>
    </row>
    <row r="9" spans="2:12" ht="30" customHeight="1">
      <c r="B9" s="14">
        <f t="shared" si="3"/>
        <v>6</v>
      </c>
      <c r="C9" s="15">
        <f t="shared" si="1"/>
        <v>2011</v>
      </c>
      <c r="D9" s="24">
        <f>+'2011年'!L41</f>
        <v>0</v>
      </c>
      <c r="E9" s="89">
        <f>+'2011年'!$L$42</f>
        <v>0</v>
      </c>
      <c r="F9" s="88">
        <f>+'2011年'!$L$43</f>
        <v>0</v>
      </c>
      <c r="G9" s="25">
        <f t="shared" si="0"/>
        <v>0</v>
      </c>
      <c r="H9" s="32">
        <f t="shared" si="2"/>
        <v>0</v>
      </c>
      <c r="I9" s="20"/>
      <c r="J9" s="21"/>
      <c r="K9" s="12"/>
      <c r="L9" s="3"/>
    </row>
    <row r="10" spans="2:12" ht="30" customHeight="1">
      <c r="B10" s="14">
        <f t="shared" si="3"/>
        <v>7</v>
      </c>
      <c r="C10" s="15">
        <f t="shared" si="1"/>
        <v>2012</v>
      </c>
      <c r="D10" s="24">
        <f>+'2012年'!L41</f>
        <v>0</v>
      </c>
      <c r="E10" s="89">
        <f>+'2012年'!$L$42</f>
        <v>0</v>
      </c>
      <c r="F10" s="88">
        <f>+'2012年'!$L$43</f>
        <v>0</v>
      </c>
      <c r="G10" s="25">
        <f t="shared" si="0"/>
        <v>0</v>
      </c>
      <c r="H10" s="32">
        <f t="shared" si="2"/>
        <v>0</v>
      </c>
      <c r="I10" s="20"/>
      <c r="J10" s="21"/>
      <c r="K10" s="12"/>
      <c r="L10" s="3"/>
    </row>
    <row r="11" spans="2:12" ht="30" customHeight="1">
      <c r="B11" s="14">
        <f t="shared" si="3"/>
        <v>8</v>
      </c>
      <c r="C11" s="15">
        <f t="shared" si="1"/>
        <v>2013</v>
      </c>
      <c r="D11" s="24">
        <f>+'2013年'!L41</f>
        <v>0</v>
      </c>
      <c r="E11" s="89">
        <f>+'2013年'!$L$42</f>
        <v>0</v>
      </c>
      <c r="F11" s="88">
        <f>+'2013年'!$L$43</f>
        <v>0</v>
      </c>
      <c r="G11" s="25">
        <f t="shared" si="0"/>
        <v>0</v>
      </c>
      <c r="H11" s="32">
        <f t="shared" si="2"/>
        <v>0</v>
      </c>
      <c r="I11" s="20"/>
      <c r="J11" s="21"/>
      <c r="K11" s="12"/>
      <c r="L11" s="3"/>
    </row>
    <row r="12" spans="2:12" ht="30" customHeight="1">
      <c r="B12" s="14">
        <f t="shared" si="3"/>
        <v>9</v>
      </c>
      <c r="C12" s="15">
        <f t="shared" si="1"/>
        <v>2014</v>
      </c>
      <c r="D12" s="24">
        <f>+'2014年'!L41</f>
        <v>0</v>
      </c>
      <c r="E12" s="89">
        <f>+'2014年'!$L$42</f>
        <v>0</v>
      </c>
      <c r="F12" s="88">
        <f>+'2014年'!$L$43</f>
        <v>0</v>
      </c>
      <c r="G12" s="25">
        <f t="shared" si="0"/>
        <v>0</v>
      </c>
      <c r="H12" s="32">
        <f t="shared" si="2"/>
        <v>0</v>
      </c>
      <c r="I12" s="20"/>
      <c r="J12" s="21"/>
      <c r="K12" s="12"/>
      <c r="L12" s="3"/>
    </row>
    <row r="13" spans="2:12" ht="30" customHeight="1" thickBot="1">
      <c r="B13" s="16">
        <f t="shared" si="3"/>
        <v>10</v>
      </c>
      <c r="C13" s="17">
        <f t="shared" si="1"/>
        <v>2015</v>
      </c>
      <c r="D13" s="26">
        <f>+'2015年'!$L$41</f>
        <v>0</v>
      </c>
      <c r="E13" s="90">
        <f>+'2015年'!$L$42</f>
        <v>0</v>
      </c>
      <c r="F13" s="45">
        <f>+'2015年'!$L$43</f>
        <v>0</v>
      </c>
      <c r="G13" s="44">
        <f t="shared" si="0"/>
        <v>0</v>
      </c>
      <c r="H13" s="33">
        <f t="shared" si="2"/>
        <v>0</v>
      </c>
      <c r="I13" s="22"/>
      <c r="J13" s="23"/>
      <c r="K13" s="12"/>
      <c r="L13" s="3"/>
    </row>
    <row r="14" spans="2:11" ht="13.5" thickTop="1"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sheetProtection password="DC49" sheet="1" objects="1" scenarios="1" selectLockedCells="1"/>
  <mergeCells count="1">
    <mergeCell ref="B2:J2"/>
  </mergeCells>
  <printOptions/>
  <pageMargins left="0.7874015748031497" right="0.7874015748031497" top="0.984251968503937" bottom="0.984251968503937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F11" sqref="F11"/>
    </sheetView>
  </sheetViews>
  <sheetFormatPr defaultColWidth="9.00390625" defaultRowHeight="13.5"/>
  <cols>
    <col min="1" max="1" width="2.75390625" style="1" customWidth="1"/>
    <col min="2" max="2" width="6.75390625" style="1" customWidth="1"/>
    <col min="3" max="3" width="8.75390625" style="1" customWidth="1"/>
    <col min="4" max="11" width="10.75390625" style="1" customWidth="1"/>
    <col min="12" max="12" width="11.75390625" style="2" customWidth="1"/>
    <col min="13" max="16384" width="9.00390625" style="1" customWidth="1"/>
  </cols>
  <sheetData>
    <row r="1" ht="9" customHeight="1" thickBot="1"/>
    <row r="2" spans="2:12" ht="19.5" customHeight="1" thickBot="1" thickTop="1">
      <c r="B2" s="127">
        <v>18</v>
      </c>
      <c r="C2" s="157" t="s">
        <v>27</v>
      </c>
      <c r="D2" s="157"/>
      <c r="E2" s="158"/>
      <c r="H2" s="155">
        <v>2007</v>
      </c>
      <c r="I2" s="156"/>
      <c r="L2" s="8" t="s">
        <v>2</v>
      </c>
    </row>
    <row r="3" spans="2:12" ht="19.5" customHeight="1" thickBot="1">
      <c r="B3" s="35" t="s">
        <v>3</v>
      </c>
      <c r="C3" s="36" t="s">
        <v>22</v>
      </c>
      <c r="D3" s="37">
        <v>203</v>
      </c>
      <c r="E3" s="38" t="s">
        <v>14</v>
      </c>
      <c r="F3" s="38" t="s">
        <v>15</v>
      </c>
      <c r="G3" s="38" t="s">
        <v>16</v>
      </c>
      <c r="H3" s="38" t="s">
        <v>17</v>
      </c>
      <c r="I3" s="38" t="s">
        <v>18</v>
      </c>
      <c r="J3" s="38" t="s">
        <v>19</v>
      </c>
      <c r="K3" s="39" t="s">
        <v>20</v>
      </c>
      <c r="L3" s="40" t="s">
        <v>4</v>
      </c>
    </row>
    <row r="4" spans="2:12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6"/>
      <c r="K13" s="13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7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6"/>
      <c r="K19" s="13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6"/>
      <c r="I22" s="136"/>
      <c r="J22" s="136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5"/>
      <c r="E25" s="136"/>
      <c r="F25" s="137"/>
      <c r="G25" s="136"/>
      <c r="H25" s="137"/>
      <c r="I25" s="136"/>
      <c r="J25" s="136"/>
      <c r="K25" s="13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9"/>
      <c r="E28" s="137"/>
      <c r="F28" s="137"/>
      <c r="G28" s="136"/>
      <c r="H28" s="136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6"/>
      <c r="K31" s="13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6"/>
      <c r="I34" s="136"/>
      <c r="J34" s="136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6"/>
      <c r="K37" s="13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21" right="0.13" top="0.7874015748031497" bottom="0.7874015748031497" header="0.5118110236220472" footer="0.5118110236220472"/>
  <pageSetup horizontalDpi="98" verticalDpi="98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'2006年'!B2+1</f>
        <v>19</v>
      </c>
      <c r="C2" s="165" t="str">
        <f>'2006年'!C2:E2</f>
        <v>小山イースト</v>
      </c>
      <c r="D2" s="165"/>
      <c r="E2" s="166"/>
      <c r="F2" s="10"/>
      <c r="G2" s="10"/>
      <c r="H2" s="163">
        <f>'2006年'!H2+1</f>
        <v>2008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6"/>
      <c r="K13" s="13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7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6"/>
      <c r="K19" s="13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6"/>
      <c r="I22" s="136"/>
      <c r="J22" s="136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5"/>
      <c r="E25" s="136"/>
      <c r="F25" s="137"/>
      <c r="G25" s="136"/>
      <c r="H25" s="137"/>
      <c r="I25" s="136"/>
      <c r="J25" s="136"/>
      <c r="K25" s="13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9"/>
      <c r="E28" s="137"/>
      <c r="F28" s="137"/>
      <c r="G28" s="136"/>
      <c r="H28" s="136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6"/>
      <c r="K31" s="13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6"/>
      <c r="I34" s="136"/>
      <c r="J34" s="136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6"/>
      <c r="K37" s="13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'2007年'!B2+1</f>
        <v>20</v>
      </c>
      <c r="C2" s="165" t="str">
        <f>'2006年'!C2:E2</f>
        <v>小山イースト</v>
      </c>
      <c r="D2" s="165"/>
      <c r="E2" s="166"/>
      <c r="F2" s="10"/>
      <c r="G2" s="10"/>
      <c r="H2" s="163">
        <f>'2007年'!H2+1</f>
        <v>2009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6"/>
      <c r="K13" s="13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7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6"/>
      <c r="K19" s="13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6"/>
      <c r="I22" s="136"/>
      <c r="J22" s="136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5"/>
      <c r="E25" s="136"/>
      <c r="F25" s="137"/>
      <c r="G25" s="136"/>
      <c r="H25" s="137"/>
      <c r="I25" s="136"/>
      <c r="J25" s="136"/>
      <c r="K25" s="13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9"/>
      <c r="E28" s="137"/>
      <c r="F28" s="137"/>
      <c r="G28" s="136"/>
      <c r="H28" s="136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6"/>
      <c r="K31" s="13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6"/>
      <c r="I34" s="136"/>
      <c r="J34" s="136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6"/>
      <c r="K37" s="13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'2008年'!B2+1</f>
        <v>21</v>
      </c>
      <c r="C2" s="165" t="str">
        <f>'2006年'!C2:E2</f>
        <v>小山イースト</v>
      </c>
      <c r="D2" s="165"/>
      <c r="E2" s="166"/>
      <c r="F2" s="10"/>
      <c r="G2" s="10"/>
      <c r="H2" s="163">
        <f>'2008年'!H2+1</f>
        <v>2010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94"/>
      <c r="E5" s="95"/>
      <c r="F5" s="95"/>
      <c r="G5" s="95"/>
      <c r="H5" s="95"/>
      <c r="I5" s="95"/>
      <c r="J5" s="95"/>
      <c r="K5" s="96"/>
      <c r="L5" s="97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98"/>
      <c r="E6" s="99"/>
      <c r="F6" s="99"/>
      <c r="G6" s="99"/>
      <c r="H6" s="99"/>
      <c r="I6" s="99"/>
      <c r="J6" s="99"/>
      <c r="K6" s="100"/>
      <c r="L6" s="101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102"/>
      <c r="E7" s="103"/>
      <c r="F7" s="104"/>
      <c r="G7" s="103"/>
      <c r="H7" s="103"/>
      <c r="I7" s="103"/>
      <c r="J7" s="103"/>
      <c r="K7" s="105"/>
      <c r="L7" s="106">
        <f t="shared" si="0"/>
        <v>0</v>
      </c>
    </row>
    <row r="8" spans="2:12" ht="19.5" customHeight="1">
      <c r="B8" s="13"/>
      <c r="C8" s="27" t="str">
        <f>'売り上げ総計'!$D$3</f>
        <v>家賃</v>
      </c>
      <c r="D8" s="107"/>
      <c r="E8" s="108"/>
      <c r="F8" s="108"/>
      <c r="G8" s="108"/>
      <c r="H8" s="108"/>
      <c r="I8" s="108"/>
      <c r="J8" s="108"/>
      <c r="K8" s="109"/>
      <c r="L8" s="110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98"/>
      <c r="E9" s="99"/>
      <c r="F9" s="99"/>
      <c r="G9" s="99"/>
      <c r="H9" s="99"/>
      <c r="I9" s="99"/>
      <c r="J9" s="99"/>
      <c r="K9" s="100"/>
      <c r="L9" s="101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111"/>
      <c r="E10" s="103"/>
      <c r="F10" s="104"/>
      <c r="G10" s="103"/>
      <c r="H10" s="104"/>
      <c r="I10" s="103"/>
      <c r="J10" s="103"/>
      <c r="K10" s="112"/>
      <c r="L10" s="113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41"/>
      <c r="E11" s="142"/>
      <c r="F11" s="142"/>
      <c r="G11" s="142"/>
      <c r="H11" s="142"/>
      <c r="I11" s="142"/>
      <c r="J11" s="142"/>
      <c r="K11" s="143"/>
      <c r="L11" s="97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44"/>
      <c r="E12" s="145"/>
      <c r="F12" s="145"/>
      <c r="G12" s="145"/>
      <c r="H12" s="145"/>
      <c r="I12" s="145"/>
      <c r="J12" s="145"/>
      <c r="K12" s="146"/>
      <c r="L12" s="101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47"/>
      <c r="E13" s="148"/>
      <c r="F13" s="149"/>
      <c r="G13" s="148"/>
      <c r="H13" s="149"/>
      <c r="I13" s="148"/>
      <c r="J13" s="148"/>
      <c r="K13" s="150"/>
      <c r="L13" s="113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41"/>
      <c r="E14" s="142"/>
      <c r="F14" s="142"/>
      <c r="G14" s="142"/>
      <c r="H14" s="142"/>
      <c r="I14" s="142"/>
      <c r="J14" s="142"/>
      <c r="K14" s="143"/>
      <c r="L14" s="97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44"/>
      <c r="E15" s="145"/>
      <c r="F15" s="145"/>
      <c r="G15" s="145"/>
      <c r="H15" s="145"/>
      <c r="I15" s="145"/>
      <c r="J15" s="145"/>
      <c r="K15" s="146"/>
      <c r="L15" s="101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51"/>
      <c r="E16" s="149"/>
      <c r="F16" s="148"/>
      <c r="G16" s="148"/>
      <c r="H16" s="148"/>
      <c r="I16" s="149"/>
      <c r="J16" s="149"/>
      <c r="K16" s="152"/>
      <c r="L16" s="106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41"/>
      <c r="E17" s="142"/>
      <c r="F17" s="142"/>
      <c r="G17" s="142"/>
      <c r="H17" s="142"/>
      <c r="I17" s="142"/>
      <c r="J17" s="142"/>
      <c r="K17" s="143"/>
      <c r="L17" s="110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44"/>
      <c r="E18" s="145"/>
      <c r="F18" s="145"/>
      <c r="G18" s="145"/>
      <c r="H18" s="145"/>
      <c r="I18" s="145"/>
      <c r="J18" s="145"/>
      <c r="K18" s="146"/>
      <c r="L18" s="101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47"/>
      <c r="E19" s="148"/>
      <c r="F19" s="149"/>
      <c r="G19" s="149"/>
      <c r="H19" s="149"/>
      <c r="I19" s="148"/>
      <c r="J19" s="148"/>
      <c r="K19" s="150"/>
      <c r="L19" s="113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41"/>
      <c r="E20" s="142"/>
      <c r="F20" s="142"/>
      <c r="G20" s="142"/>
      <c r="H20" s="142"/>
      <c r="I20" s="142"/>
      <c r="J20" s="142"/>
      <c r="K20" s="143"/>
      <c r="L20" s="97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44"/>
      <c r="E21" s="145"/>
      <c r="F21" s="145"/>
      <c r="G21" s="145"/>
      <c r="H21" s="145"/>
      <c r="I21" s="145"/>
      <c r="J21" s="145"/>
      <c r="K21" s="146"/>
      <c r="L21" s="101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51"/>
      <c r="E22" s="148"/>
      <c r="F22" s="149"/>
      <c r="G22" s="148"/>
      <c r="H22" s="148"/>
      <c r="I22" s="148"/>
      <c r="J22" s="148"/>
      <c r="K22" s="152"/>
      <c r="L22" s="106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41"/>
      <c r="E23" s="142"/>
      <c r="F23" s="142"/>
      <c r="G23" s="142"/>
      <c r="H23" s="142"/>
      <c r="I23" s="142"/>
      <c r="J23" s="142"/>
      <c r="K23" s="143"/>
      <c r="L23" s="110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44"/>
      <c r="E24" s="145"/>
      <c r="F24" s="145"/>
      <c r="G24" s="145"/>
      <c r="H24" s="145"/>
      <c r="I24" s="145"/>
      <c r="J24" s="145"/>
      <c r="K24" s="146"/>
      <c r="L24" s="101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47"/>
      <c r="E25" s="148"/>
      <c r="F25" s="149"/>
      <c r="G25" s="148"/>
      <c r="H25" s="149"/>
      <c r="I25" s="148"/>
      <c r="J25" s="148"/>
      <c r="K25" s="150"/>
      <c r="L25" s="113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41"/>
      <c r="E26" s="142"/>
      <c r="F26" s="142"/>
      <c r="G26" s="142"/>
      <c r="H26" s="142"/>
      <c r="I26" s="142"/>
      <c r="J26" s="142"/>
      <c r="K26" s="143"/>
      <c r="L26" s="97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44"/>
      <c r="E27" s="145"/>
      <c r="F27" s="145"/>
      <c r="G27" s="145"/>
      <c r="H27" s="145"/>
      <c r="I27" s="145"/>
      <c r="J27" s="145"/>
      <c r="K27" s="146"/>
      <c r="L27" s="101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51"/>
      <c r="E28" s="149"/>
      <c r="F28" s="149"/>
      <c r="G28" s="148"/>
      <c r="H28" s="148"/>
      <c r="I28" s="149"/>
      <c r="J28" s="149"/>
      <c r="K28" s="152"/>
      <c r="L28" s="106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41"/>
      <c r="E29" s="142"/>
      <c r="F29" s="142"/>
      <c r="G29" s="142"/>
      <c r="H29" s="142"/>
      <c r="I29" s="142"/>
      <c r="J29" s="142"/>
      <c r="K29" s="143"/>
      <c r="L29" s="110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44"/>
      <c r="E30" s="145"/>
      <c r="F30" s="145"/>
      <c r="G30" s="145"/>
      <c r="H30" s="145"/>
      <c r="I30" s="145"/>
      <c r="J30" s="145"/>
      <c r="K30" s="146"/>
      <c r="L30" s="101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47"/>
      <c r="E31" s="148"/>
      <c r="F31" s="149"/>
      <c r="G31" s="148"/>
      <c r="H31" s="149"/>
      <c r="I31" s="148"/>
      <c r="J31" s="148"/>
      <c r="K31" s="150"/>
      <c r="L31" s="113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41"/>
      <c r="E32" s="142"/>
      <c r="F32" s="142"/>
      <c r="G32" s="142"/>
      <c r="H32" s="142"/>
      <c r="I32" s="142"/>
      <c r="J32" s="142"/>
      <c r="K32" s="143"/>
      <c r="L32" s="97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44"/>
      <c r="E33" s="145"/>
      <c r="F33" s="145"/>
      <c r="G33" s="145"/>
      <c r="H33" s="145"/>
      <c r="I33" s="145"/>
      <c r="J33" s="145"/>
      <c r="K33" s="146"/>
      <c r="L33" s="101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51"/>
      <c r="E34" s="148"/>
      <c r="F34" s="149"/>
      <c r="G34" s="148"/>
      <c r="H34" s="148"/>
      <c r="I34" s="148"/>
      <c r="J34" s="148"/>
      <c r="K34" s="152"/>
      <c r="L34" s="106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41"/>
      <c r="E35" s="142"/>
      <c r="F35" s="142"/>
      <c r="G35" s="142"/>
      <c r="H35" s="142"/>
      <c r="I35" s="142"/>
      <c r="J35" s="142"/>
      <c r="K35" s="143"/>
      <c r="L35" s="110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44"/>
      <c r="E36" s="145"/>
      <c r="F36" s="145"/>
      <c r="G36" s="145"/>
      <c r="H36" s="145"/>
      <c r="I36" s="145"/>
      <c r="J36" s="145"/>
      <c r="K36" s="146"/>
      <c r="L36" s="101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47"/>
      <c r="E37" s="148"/>
      <c r="F37" s="149"/>
      <c r="G37" s="148"/>
      <c r="H37" s="149"/>
      <c r="I37" s="148"/>
      <c r="J37" s="148"/>
      <c r="K37" s="150"/>
      <c r="L37" s="113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41"/>
      <c r="E38" s="142"/>
      <c r="F38" s="142"/>
      <c r="G38" s="142"/>
      <c r="H38" s="142"/>
      <c r="I38" s="142"/>
      <c r="J38" s="142"/>
      <c r="K38" s="143"/>
      <c r="L38" s="97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44"/>
      <c r="E39" s="145"/>
      <c r="F39" s="145"/>
      <c r="G39" s="145"/>
      <c r="H39" s="145"/>
      <c r="I39" s="145"/>
      <c r="J39" s="145"/>
      <c r="K39" s="146"/>
      <c r="L39" s="101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51"/>
      <c r="E40" s="148"/>
      <c r="F40" s="149"/>
      <c r="G40" s="148"/>
      <c r="H40" s="148"/>
      <c r="I40" s="148"/>
      <c r="J40" s="148"/>
      <c r="K40" s="152"/>
      <c r="L40" s="106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114">
        <f aca="true" t="shared" si="1" ref="D41:K43">+D5+D8+D11+D14+D17+D20+D23+D26+D29+D32+D35+D38</f>
        <v>0</v>
      </c>
      <c r="E41" s="115">
        <f t="shared" si="1"/>
        <v>0</v>
      </c>
      <c r="F41" s="115">
        <f t="shared" si="1"/>
        <v>0</v>
      </c>
      <c r="G41" s="115">
        <f t="shared" si="1"/>
        <v>0</v>
      </c>
      <c r="H41" s="115">
        <f t="shared" si="1"/>
        <v>0</v>
      </c>
      <c r="I41" s="115">
        <f t="shared" si="1"/>
        <v>0</v>
      </c>
      <c r="J41" s="115">
        <f t="shared" si="1"/>
        <v>0</v>
      </c>
      <c r="K41" s="116">
        <f t="shared" si="1"/>
        <v>0</v>
      </c>
      <c r="L41" s="110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117">
        <f t="shared" si="1"/>
        <v>0</v>
      </c>
      <c r="E42" s="118">
        <f t="shared" si="1"/>
        <v>0</v>
      </c>
      <c r="F42" s="118">
        <f t="shared" si="1"/>
        <v>0</v>
      </c>
      <c r="G42" s="118">
        <f t="shared" si="1"/>
        <v>0</v>
      </c>
      <c r="H42" s="118">
        <f t="shared" si="1"/>
        <v>0</v>
      </c>
      <c r="I42" s="118">
        <f t="shared" si="1"/>
        <v>0</v>
      </c>
      <c r="J42" s="118">
        <f t="shared" si="1"/>
        <v>0</v>
      </c>
      <c r="K42" s="119">
        <f t="shared" si="1"/>
        <v>0</v>
      </c>
      <c r="L42" s="101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120">
        <f t="shared" si="1"/>
        <v>0</v>
      </c>
      <c r="E43" s="121">
        <f t="shared" si="1"/>
        <v>0</v>
      </c>
      <c r="F43" s="121">
        <f t="shared" si="1"/>
        <v>0</v>
      </c>
      <c r="G43" s="121">
        <f t="shared" si="1"/>
        <v>0</v>
      </c>
      <c r="H43" s="121">
        <f t="shared" si="1"/>
        <v>0</v>
      </c>
      <c r="I43" s="121">
        <f t="shared" si="1"/>
        <v>0</v>
      </c>
      <c r="J43" s="121">
        <f t="shared" si="1"/>
        <v>0</v>
      </c>
      <c r="K43" s="122">
        <f t="shared" si="1"/>
        <v>0</v>
      </c>
      <c r="L43" s="113">
        <f t="shared" si="0"/>
        <v>0</v>
      </c>
    </row>
    <row r="44" spans="2:12" s="1" customFormat="1" ht="24" customHeight="1" thickBot="1">
      <c r="B44" s="159" t="s">
        <v>8</v>
      </c>
      <c r="C44" s="160"/>
      <c r="D44" s="123">
        <f aca="true" t="shared" si="2" ref="D44:L44">SUM(D41:D43)</f>
        <v>0</v>
      </c>
      <c r="E44" s="124">
        <f t="shared" si="2"/>
        <v>0</v>
      </c>
      <c r="F44" s="124">
        <f t="shared" si="2"/>
        <v>0</v>
      </c>
      <c r="G44" s="124">
        <f t="shared" si="2"/>
        <v>0</v>
      </c>
      <c r="H44" s="124">
        <f t="shared" si="2"/>
        <v>0</v>
      </c>
      <c r="I44" s="124">
        <f t="shared" si="2"/>
        <v>0</v>
      </c>
      <c r="J44" s="124">
        <f t="shared" si="2"/>
        <v>0</v>
      </c>
      <c r="K44" s="125">
        <f t="shared" si="2"/>
        <v>0</v>
      </c>
      <c r="L44" s="126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'2009年'!B2+1</f>
        <v>22</v>
      </c>
      <c r="C2" s="165" t="str">
        <f>'2006年'!C2:E2</f>
        <v>小山イースト</v>
      </c>
      <c r="D2" s="165"/>
      <c r="E2" s="166"/>
      <c r="F2" s="10"/>
      <c r="G2" s="10"/>
      <c r="H2" s="163">
        <f>'2009年'!H2+1</f>
        <v>2011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6"/>
      <c r="K13" s="13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7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6"/>
      <c r="K19" s="13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6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5"/>
      <c r="E25" s="136"/>
      <c r="F25" s="137"/>
      <c r="G25" s="136"/>
      <c r="H25" s="137"/>
      <c r="I25" s="136"/>
      <c r="J25" s="136"/>
      <c r="K25" s="13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9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6"/>
      <c r="K31" s="13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7"/>
      <c r="I34" s="136"/>
      <c r="J34" s="136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6"/>
      <c r="K37" s="13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'2010年'!B2+1</f>
        <v>23</v>
      </c>
      <c r="C2" s="165" t="str">
        <f>'2006年'!C2:E2</f>
        <v>小山イースト</v>
      </c>
      <c r="D2" s="165"/>
      <c r="E2" s="166"/>
      <c r="F2" s="10"/>
      <c r="G2" s="10"/>
      <c r="H2" s="163">
        <f>'2010年'!H2+1</f>
        <v>2012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59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59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6"/>
      <c r="K13" s="138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7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6"/>
      <c r="K19" s="138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6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5"/>
      <c r="E25" s="136"/>
      <c r="F25" s="137"/>
      <c r="G25" s="136"/>
      <c r="H25" s="137"/>
      <c r="I25" s="136"/>
      <c r="J25" s="136"/>
      <c r="K25" s="138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9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6"/>
      <c r="K31" s="138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5"/>
      <c r="E34" s="136"/>
      <c r="F34" s="137"/>
      <c r="G34" s="136"/>
      <c r="H34" s="137"/>
      <c r="I34" s="136"/>
      <c r="J34" s="136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3"/>
      <c r="K37" s="138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5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'2011年'!B2+1</f>
        <v>24</v>
      </c>
      <c r="C2" s="165" t="str">
        <f>'2006年'!C2:E2</f>
        <v>小山イースト</v>
      </c>
      <c r="D2" s="165"/>
      <c r="E2" s="166"/>
      <c r="F2" s="10"/>
      <c r="G2" s="10"/>
      <c r="H2" s="163">
        <f>'2011年'!H2+1</f>
        <v>2013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60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60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7"/>
      <c r="K13" s="140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6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7"/>
      <c r="K19" s="140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7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9"/>
      <c r="E25" s="136"/>
      <c r="F25" s="137"/>
      <c r="G25" s="136"/>
      <c r="H25" s="137"/>
      <c r="I25" s="136"/>
      <c r="J25" s="137"/>
      <c r="K25" s="140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5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7"/>
      <c r="K31" s="140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7"/>
      <c r="I34" s="136"/>
      <c r="J34" s="137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7"/>
      <c r="K37" s="140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5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2:L44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.75390625" style="4" customWidth="1"/>
    <col min="2" max="2" width="6.75390625" style="4" customWidth="1"/>
    <col min="3" max="3" width="8.75390625" style="4" customWidth="1"/>
    <col min="4" max="11" width="10.75390625" style="4" customWidth="1"/>
    <col min="12" max="12" width="11.75390625" style="5" customWidth="1"/>
    <col min="13" max="16384" width="9.00390625" style="4" customWidth="1"/>
  </cols>
  <sheetData>
    <row r="1" ht="9" customHeight="1" thickBot="1"/>
    <row r="2" spans="2:12" ht="19.5" customHeight="1" thickBot="1" thickTop="1">
      <c r="B2" s="128">
        <f>'2012年'!B2+1</f>
        <v>25</v>
      </c>
      <c r="C2" s="165" t="str">
        <f>'2006年'!C2:E2</f>
        <v>小山イースト</v>
      </c>
      <c r="D2" s="165"/>
      <c r="E2" s="166"/>
      <c r="F2" s="10"/>
      <c r="G2" s="10"/>
      <c r="H2" s="163">
        <f>'2012年'!H2+1</f>
        <v>2014</v>
      </c>
      <c r="I2" s="164"/>
      <c r="J2" s="6"/>
      <c r="K2" s="6"/>
      <c r="L2" s="9" t="s">
        <v>2</v>
      </c>
    </row>
    <row r="3" spans="2:12" ht="19.5" customHeight="1" thickBot="1">
      <c r="B3" s="41" t="s">
        <v>3</v>
      </c>
      <c r="C3" s="42" t="str">
        <f>'2006年'!C3</f>
        <v>摘要</v>
      </c>
      <c r="D3" s="43">
        <f>'2006年'!D3</f>
        <v>203</v>
      </c>
      <c r="E3" s="92" t="str">
        <f>'2006年'!E3</f>
        <v>202号室</v>
      </c>
      <c r="F3" s="92" t="str">
        <f>'2006年'!F3</f>
        <v>203号室</v>
      </c>
      <c r="G3" s="92" t="str">
        <f>'2006年'!G3</f>
        <v>205号室</v>
      </c>
      <c r="H3" s="92" t="str">
        <f>'2006年'!H3</f>
        <v>301号室</v>
      </c>
      <c r="I3" s="92" t="str">
        <f>'2006年'!I3</f>
        <v>302号室</v>
      </c>
      <c r="J3" s="92" t="str">
        <f>'2006年'!J3</f>
        <v>303号室</v>
      </c>
      <c r="K3" s="93" t="str">
        <f>'2006年'!K3</f>
        <v>305号室</v>
      </c>
      <c r="L3" s="40" t="s">
        <v>4</v>
      </c>
    </row>
    <row r="4" spans="2:12" s="1" customFormat="1" ht="21.75" customHeight="1" thickBot="1" thickTop="1">
      <c r="B4" s="161" t="s">
        <v>25</v>
      </c>
      <c r="C4" s="162"/>
      <c r="D4" s="83"/>
      <c r="E4" s="84"/>
      <c r="F4" s="84"/>
      <c r="G4" s="84"/>
      <c r="H4" s="84"/>
      <c r="I4" s="84"/>
      <c r="J4" s="84"/>
      <c r="K4" s="85"/>
      <c r="L4" s="86">
        <f>SUM(D4:K4)</f>
        <v>0</v>
      </c>
    </row>
    <row r="5" spans="2:12" ht="19.5" customHeight="1" thickTop="1">
      <c r="B5" s="28"/>
      <c r="C5" s="34" t="str">
        <f>'売り上げ総計'!$D$3</f>
        <v>家賃</v>
      </c>
      <c r="D5" s="50"/>
      <c r="E5" s="51"/>
      <c r="F5" s="51"/>
      <c r="G5" s="51"/>
      <c r="H5" s="51"/>
      <c r="I5" s="51"/>
      <c r="J5" s="51"/>
      <c r="K5" s="52"/>
      <c r="L5" s="53">
        <f aca="true" t="shared" si="0" ref="L5:L43">SUM(D5:K5)</f>
        <v>0</v>
      </c>
    </row>
    <row r="6" spans="2:12" ht="19.5" customHeight="1">
      <c r="B6" s="28">
        <v>1</v>
      </c>
      <c r="C6" s="29" t="str">
        <f>'売り上げ総計'!$E$3</f>
        <v>駐車場</v>
      </c>
      <c r="D6" s="54"/>
      <c r="E6" s="55"/>
      <c r="F6" s="55"/>
      <c r="G6" s="55"/>
      <c r="H6" s="55"/>
      <c r="I6" s="55"/>
      <c r="J6" s="55"/>
      <c r="K6" s="56"/>
      <c r="L6" s="57">
        <f t="shared" si="0"/>
        <v>0</v>
      </c>
    </row>
    <row r="7" spans="2:12" ht="19.5" customHeight="1" thickBot="1">
      <c r="B7" s="28"/>
      <c r="C7" s="30" t="str">
        <f>'売り上げ総計'!$F$3</f>
        <v>礼金</v>
      </c>
      <c r="D7" s="58"/>
      <c r="E7" s="59"/>
      <c r="F7" s="60"/>
      <c r="G7" s="59"/>
      <c r="H7" s="59"/>
      <c r="I7" s="59"/>
      <c r="J7" s="60"/>
      <c r="K7" s="61"/>
      <c r="L7" s="62">
        <f t="shared" si="0"/>
        <v>0</v>
      </c>
    </row>
    <row r="8" spans="2:12" ht="19.5" customHeight="1">
      <c r="B8" s="13"/>
      <c r="C8" s="27" t="str">
        <f>'売り上げ総計'!$D$3</f>
        <v>家賃</v>
      </c>
      <c r="D8" s="63"/>
      <c r="E8" s="64"/>
      <c r="F8" s="64"/>
      <c r="G8" s="64"/>
      <c r="H8" s="64"/>
      <c r="I8" s="64"/>
      <c r="J8" s="64"/>
      <c r="K8" s="65"/>
      <c r="L8" s="66">
        <f t="shared" si="0"/>
        <v>0</v>
      </c>
    </row>
    <row r="9" spans="2:12" ht="19.5" customHeight="1">
      <c r="B9" s="28">
        <v>2</v>
      </c>
      <c r="C9" s="29" t="str">
        <f>'売り上げ総計'!$E$3</f>
        <v>駐車場</v>
      </c>
      <c r="D9" s="54"/>
      <c r="E9" s="55"/>
      <c r="F9" s="55"/>
      <c r="G9" s="55"/>
      <c r="H9" s="55"/>
      <c r="I9" s="55"/>
      <c r="J9" s="55"/>
      <c r="K9" s="56"/>
      <c r="L9" s="57">
        <f t="shared" si="0"/>
        <v>0</v>
      </c>
    </row>
    <row r="10" spans="2:12" ht="19.5" customHeight="1" thickBot="1">
      <c r="B10" s="31"/>
      <c r="C10" s="30" t="str">
        <f>'売り上げ総計'!$F$3</f>
        <v>礼金</v>
      </c>
      <c r="D10" s="67"/>
      <c r="E10" s="59"/>
      <c r="F10" s="60"/>
      <c r="G10" s="59"/>
      <c r="H10" s="60"/>
      <c r="I10" s="59"/>
      <c r="J10" s="60"/>
      <c r="K10" s="68"/>
      <c r="L10" s="69">
        <f t="shared" si="0"/>
        <v>0</v>
      </c>
    </row>
    <row r="11" spans="2:12" ht="19.5" customHeight="1">
      <c r="B11" s="28"/>
      <c r="C11" s="27" t="str">
        <f>'売り上げ総計'!$D$3</f>
        <v>家賃</v>
      </c>
      <c r="D11" s="129"/>
      <c r="E11" s="130"/>
      <c r="F11" s="130"/>
      <c r="G11" s="130"/>
      <c r="H11" s="130"/>
      <c r="I11" s="130"/>
      <c r="J11" s="130"/>
      <c r="K11" s="131"/>
      <c r="L11" s="53">
        <f t="shared" si="0"/>
        <v>0</v>
      </c>
    </row>
    <row r="12" spans="2:12" ht="19.5" customHeight="1">
      <c r="B12" s="28">
        <v>3</v>
      </c>
      <c r="C12" s="29" t="str">
        <f>'売り上げ総計'!$E$3</f>
        <v>駐車場</v>
      </c>
      <c r="D12" s="132"/>
      <c r="E12" s="133"/>
      <c r="F12" s="133"/>
      <c r="G12" s="133"/>
      <c r="H12" s="133"/>
      <c r="I12" s="133"/>
      <c r="J12" s="133"/>
      <c r="K12" s="134"/>
      <c r="L12" s="57">
        <f t="shared" si="0"/>
        <v>0</v>
      </c>
    </row>
    <row r="13" spans="2:12" ht="19.5" customHeight="1" thickBot="1">
      <c r="B13" s="31"/>
      <c r="C13" s="30" t="str">
        <f>'売り上げ総計'!$F$3</f>
        <v>礼金</v>
      </c>
      <c r="D13" s="135"/>
      <c r="E13" s="136"/>
      <c r="F13" s="137"/>
      <c r="G13" s="136"/>
      <c r="H13" s="137"/>
      <c r="I13" s="136"/>
      <c r="J13" s="137"/>
      <c r="K13" s="140"/>
      <c r="L13" s="69">
        <f t="shared" si="0"/>
        <v>0</v>
      </c>
    </row>
    <row r="14" spans="2:12" ht="19.5" customHeight="1">
      <c r="B14" s="28"/>
      <c r="C14" s="27" t="str">
        <f>'売り上げ総計'!$D$3</f>
        <v>家賃</v>
      </c>
      <c r="D14" s="129"/>
      <c r="E14" s="130"/>
      <c r="F14" s="130"/>
      <c r="G14" s="130"/>
      <c r="H14" s="130"/>
      <c r="I14" s="130"/>
      <c r="J14" s="130"/>
      <c r="K14" s="131"/>
      <c r="L14" s="53">
        <f t="shared" si="0"/>
        <v>0</v>
      </c>
    </row>
    <row r="15" spans="2:12" ht="19.5" customHeight="1">
      <c r="B15" s="28">
        <v>4</v>
      </c>
      <c r="C15" s="29" t="str">
        <f>'売り上げ総計'!$E$3</f>
        <v>駐車場</v>
      </c>
      <c r="D15" s="132"/>
      <c r="E15" s="133"/>
      <c r="F15" s="133"/>
      <c r="G15" s="133"/>
      <c r="H15" s="133"/>
      <c r="I15" s="133"/>
      <c r="J15" s="133"/>
      <c r="K15" s="134"/>
      <c r="L15" s="57">
        <f t="shared" si="0"/>
        <v>0</v>
      </c>
    </row>
    <row r="16" spans="2:12" ht="19.5" customHeight="1" thickBot="1">
      <c r="B16" s="28"/>
      <c r="C16" s="30" t="str">
        <f>'売り上げ総計'!$F$3</f>
        <v>礼金</v>
      </c>
      <c r="D16" s="139"/>
      <c r="E16" s="137"/>
      <c r="F16" s="136"/>
      <c r="G16" s="136"/>
      <c r="H16" s="136"/>
      <c r="I16" s="137"/>
      <c r="J16" s="136"/>
      <c r="K16" s="140"/>
      <c r="L16" s="62">
        <f t="shared" si="0"/>
        <v>0</v>
      </c>
    </row>
    <row r="17" spans="2:12" ht="19.5" customHeight="1">
      <c r="B17" s="13"/>
      <c r="C17" s="27" t="str">
        <f>'売り上げ総計'!$D$3</f>
        <v>家賃</v>
      </c>
      <c r="D17" s="129"/>
      <c r="E17" s="130"/>
      <c r="F17" s="130"/>
      <c r="G17" s="130"/>
      <c r="H17" s="130"/>
      <c r="I17" s="130"/>
      <c r="J17" s="130"/>
      <c r="K17" s="131"/>
      <c r="L17" s="66">
        <f t="shared" si="0"/>
        <v>0</v>
      </c>
    </row>
    <row r="18" spans="2:12" ht="19.5" customHeight="1">
      <c r="B18" s="28">
        <v>5</v>
      </c>
      <c r="C18" s="29" t="str">
        <f>'売り上げ総計'!$E$3</f>
        <v>駐車場</v>
      </c>
      <c r="D18" s="132"/>
      <c r="E18" s="133"/>
      <c r="F18" s="133"/>
      <c r="G18" s="133"/>
      <c r="H18" s="133"/>
      <c r="I18" s="133"/>
      <c r="J18" s="133"/>
      <c r="K18" s="134"/>
      <c r="L18" s="57">
        <f t="shared" si="0"/>
        <v>0</v>
      </c>
    </row>
    <row r="19" spans="2:12" ht="19.5" customHeight="1" thickBot="1">
      <c r="B19" s="31"/>
      <c r="C19" s="30" t="str">
        <f>'売り上げ総計'!$F$3</f>
        <v>礼金</v>
      </c>
      <c r="D19" s="135"/>
      <c r="E19" s="136"/>
      <c r="F19" s="137"/>
      <c r="G19" s="137"/>
      <c r="H19" s="137"/>
      <c r="I19" s="136"/>
      <c r="J19" s="137"/>
      <c r="K19" s="140"/>
      <c r="L19" s="69">
        <f t="shared" si="0"/>
        <v>0</v>
      </c>
    </row>
    <row r="20" spans="2:12" ht="19.5" customHeight="1">
      <c r="B20" s="28"/>
      <c r="C20" s="27" t="str">
        <f>'売り上げ総計'!$D$3</f>
        <v>家賃</v>
      </c>
      <c r="D20" s="129"/>
      <c r="E20" s="130"/>
      <c r="F20" s="130"/>
      <c r="G20" s="130"/>
      <c r="H20" s="130"/>
      <c r="I20" s="130"/>
      <c r="J20" s="130"/>
      <c r="K20" s="131"/>
      <c r="L20" s="53">
        <f t="shared" si="0"/>
        <v>0</v>
      </c>
    </row>
    <row r="21" spans="2:12" ht="19.5" customHeight="1">
      <c r="B21" s="28">
        <v>6</v>
      </c>
      <c r="C21" s="29" t="str">
        <f>'売り上げ総計'!$E$3</f>
        <v>駐車場</v>
      </c>
      <c r="D21" s="132"/>
      <c r="E21" s="133"/>
      <c r="F21" s="133"/>
      <c r="G21" s="133"/>
      <c r="H21" s="133"/>
      <c r="I21" s="133"/>
      <c r="J21" s="133"/>
      <c r="K21" s="134"/>
      <c r="L21" s="57">
        <f t="shared" si="0"/>
        <v>0</v>
      </c>
    </row>
    <row r="22" spans="2:12" ht="19.5" customHeight="1" thickBot="1">
      <c r="B22" s="28"/>
      <c r="C22" s="30" t="str">
        <f>'売り上げ総計'!$F$3</f>
        <v>礼金</v>
      </c>
      <c r="D22" s="139"/>
      <c r="E22" s="136"/>
      <c r="F22" s="137"/>
      <c r="G22" s="136"/>
      <c r="H22" s="137"/>
      <c r="I22" s="136"/>
      <c r="J22" s="137"/>
      <c r="K22" s="140"/>
      <c r="L22" s="62">
        <f t="shared" si="0"/>
        <v>0</v>
      </c>
    </row>
    <row r="23" spans="2:12" ht="19.5" customHeight="1">
      <c r="B23" s="13"/>
      <c r="C23" s="27" t="str">
        <f>'売り上げ総計'!$D$3</f>
        <v>家賃</v>
      </c>
      <c r="D23" s="129"/>
      <c r="E23" s="130"/>
      <c r="F23" s="130"/>
      <c r="G23" s="130"/>
      <c r="H23" s="130"/>
      <c r="I23" s="130"/>
      <c r="J23" s="130"/>
      <c r="K23" s="131"/>
      <c r="L23" s="66">
        <f t="shared" si="0"/>
        <v>0</v>
      </c>
    </row>
    <row r="24" spans="2:12" ht="19.5" customHeight="1">
      <c r="B24" s="28">
        <v>7</v>
      </c>
      <c r="C24" s="29" t="str">
        <f>'売り上げ総計'!$E$3</f>
        <v>駐車場</v>
      </c>
      <c r="D24" s="132"/>
      <c r="E24" s="133"/>
      <c r="F24" s="133"/>
      <c r="G24" s="133"/>
      <c r="H24" s="133"/>
      <c r="I24" s="133"/>
      <c r="J24" s="133"/>
      <c r="K24" s="134"/>
      <c r="L24" s="57">
        <f t="shared" si="0"/>
        <v>0</v>
      </c>
    </row>
    <row r="25" spans="2:12" ht="19.5" customHeight="1" thickBot="1">
      <c r="B25" s="31"/>
      <c r="C25" s="30" t="str">
        <f>'売り上げ総計'!$F$3</f>
        <v>礼金</v>
      </c>
      <c r="D25" s="139"/>
      <c r="E25" s="136"/>
      <c r="F25" s="137"/>
      <c r="G25" s="136"/>
      <c r="H25" s="137"/>
      <c r="I25" s="136"/>
      <c r="J25" s="137"/>
      <c r="K25" s="140"/>
      <c r="L25" s="69">
        <f t="shared" si="0"/>
        <v>0</v>
      </c>
    </row>
    <row r="26" spans="2:12" ht="19.5" customHeight="1">
      <c r="B26" s="28"/>
      <c r="C26" s="27" t="str">
        <f>'売り上げ総計'!$D$3</f>
        <v>家賃</v>
      </c>
      <c r="D26" s="129"/>
      <c r="E26" s="130"/>
      <c r="F26" s="130"/>
      <c r="G26" s="130"/>
      <c r="H26" s="130"/>
      <c r="I26" s="130"/>
      <c r="J26" s="130"/>
      <c r="K26" s="131"/>
      <c r="L26" s="53">
        <f t="shared" si="0"/>
        <v>0</v>
      </c>
    </row>
    <row r="27" spans="2:12" ht="19.5" customHeight="1">
      <c r="B27" s="28">
        <v>8</v>
      </c>
      <c r="C27" s="29" t="str">
        <f>'売り上げ総計'!$E$3</f>
        <v>駐車場</v>
      </c>
      <c r="D27" s="132"/>
      <c r="E27" s="133"/>
      <c r="F27" s="133"/>
      <c r="G27" s="133"/>
      <c r="H27" s="133"/>
      <c r="I27" s="133"/>
      <c r="J27" s="133"/>
      <c r="K27" s="134"/>
      <c r="L27" s="57">
        <f t="shared" si="0"/>
        <v>0</v>
      </c>
    </row>
    <row r="28" spans="2:12" ht="19.5" customHeight="1" thickBot="1">
      <c r="B28" s="28"/>
      <c r="C28" s="30" t="str">
        <f>'売り上げ総計'!$F$3</f>
        <v>礼金</v>
      </c>
      <c r="D28" s="135"/>
      <c r="E28" s="137"/>
      <c r="F28" s="137"/>
      <c r="G28" s="136"/>
      <c r="H28" s="137"/>
      <c r="I28" s="137"/>
      <c r="J28" s="137"/>
      <c r="K28" s="140"/>
      <c r="L28" s="62">
        <f t="shared" si="0"/>
        <v>0</v>
      </c>
    </row>
    <row r="29" spans="2:12" ht="19.5" customHeight="1">
      <c r="B29" s="13"/>
      <c r="C29" s="27" t="str">
        <f>'売り上げ総計'!$D$3</f>
        <v>家賃</v>
      </c>
      <c r="D29" s="129"/>
      <c r="E29" s="130"/>
      <c r="F29" s="130"/>
      <c r="G29" s="130"/>
      <c r="H29" s="130"/>
      <c r="I29" s="130"/>
      <c r="J29" s="130"/>
      <c r="K29" s="131"/>
      <c r="L29" s="66">
        <f t="shared" si="0"/>
        <v>0</v>
      </c>
    </row>
    <row r="30" spans="2:12" ht="19.5" customHeight="1">
      <c r="B30" s="28">
        <v>9</v>
      </c>
      <c r="C30" s="29" t="str">
        <f>'売り上げ総計'!$E$3</f>
        <v>駐車場</v>
      </c>
      <c r="D30" s="132"/>
      <c r="E30" s="133"/>
      <c r="F30" s="133"/>
      <c r="G30" s="133"/>
      <c r="H30" s="133"/>
      <c r="I30" s="133"/>
      <c r="J30" s="133"/>
      <c r="K30" s="134"/>
      <c r="L30" s="57">
        <f t="shared" si="0"/>
        <v>0</v>
      </c>
    </row>
    <row r="31" spans="2:12" ht="19.5" customHeight="1" thickBot="1">
      <c r="B31" s="31"/>
      <c r="C31" s="30" t="str">
        <f>'売り上げ総計'!$F$3</f>
        <v>礼金</v>
      </c>
      <c r="D31" s="135"/>
      <c r="E31" s="136"/>
      <c r="F31" s="137"/>
      <c r="G31" s="136"/>
      <c r="H31" s="137"/>
      <c r="I31" s="136"/>
      <c r="J31" s="137"/>
      <c r="K31" s="140"/>
      <c r="L31" s="69">
        <f t="shared" si="0"/>
        <v>0</v>
      </c>
    </row>
    <row r="32" spans="2:12" ht="19.5" customHeight="1">
      <c r="B32" s="28"/>
      <c r="C32" s="27" t="str">
        <f>'売り上げ総計'!$D$3</f>
        <v>家賃</v>
      </c>
      <c r="D32" s="129"/>
      <c r="E32" s="130"/>
      <c r="F32" s="130"/>
      <c r="G32" s="130"/>
      <c r="H32" s="130"/>
      <c r="I32" s="130"/>
      <c r="J32" s="130"/>
      <c r="K32" s="131"/>
      <c r="L32" s="53">
        <f t="shared" si="0"/>
        <v>0</v>
      </c>
    </row>
    <row r="33" spans="2:12" ht="19.5" customHeight="1">
      <c r="B33" s="28">
        <v>10</v>
      </c>
      <c r="C33" s="29" t="str">
        <f>'売り上げ総計'!$E$3</f>
        <v>駐車場</v>
      </c>
      <c r="D33" s="132"/>
      <c r="E33" s="133"/>
      <c r="F33" s="133"/>
      <c r="G33" s="133"/>
      <c r="H33" s="133"/>
      <c r="I33" s="133"/>
      <c r="J33" s="133"/>
      <c r="K33" s="134"/>
      <c r="L33" s="57">
        <f t="shared" si="0"/>
        <v>0</v>
      </c>
    </row>
    <row r="34" spans="2:12" ht="19.5" customHeight="1" thickBot="1">
      <c r="B34" s="28"/>
      <c r="C34" s="30" t="str">
        <f>'売り上げ総計'!$F$3</f>
        <v>礼金</v>
      </c>
      <c r="D34" s="139"/>
      <c r="E34" s="136"/>
      <c r="F34" s="137"/>
      <c r="G34" s="136"/>
      <c r="H34" s="137"/>
      <c r="I34" s="136"/>
      <c r="J34" s="137"/>
      <c r="K34" s="140"/>
      <c r="L34" s="62">
        <f t="shared" si="0"/>
        <v>0</v>
      </c>
    </row>
    <row r="35" spans="2:12" ht="19.5" customHeight="1">
      <c r="B35" s="13"/>
      <c r="C35" s="27" t="str">
        <f>'売り上げ総計'!$D$3</f>
        <v>家賃</v>
      </c>
      <c r="D35" s="129"/>
      <c r="E35" s="130"/>
      <c r="F35" s="130"/>
      <c r="G35" s="130"/>
      <c r="H35" s="130"/>
      <c r="I35" s="130"/>
      <c r="J35" s="130"/>
      <c r="K35" s="131"/>
      <c r="L35" s="66">
        <f t="shared" si="0"/>
        <v>0</v>
      </c>
    </row>
    <row r="36" spans="2:12" ht="19.5" customHeight="1">
      <c r="B36" s="28">
        <v>11</v>
      </c>
      <c r="C36" s="29" t="str">
        <f>'売り上げ総計'!$E$3</f>
        <v>駐車場</v>
      </c>
      <c r="D36" s="132"/>
      <c r="E36" s="133"/>
      <c r="F36" s="133"/>
      <c r="G36" s="133"/>
      <c r="H36" s="133"/>
      <c r="I36" s="133"/>
      <c r="J36" s="133"/>
      <c r="K36" s="134"/>
      <c r="L36" s="57">
        <f t="shared" si="0"/>
        <v>0</v>
      </c>
    </row>
    <row r="37" spans="2:12" ht="19.5" customHeight="1" thickBot="1">
      <c r="B37" s="31"/>
      <c r="C37" s="30" t="str">
        <f>'売り上げ総計'!$F$3</f>
        <v>礼金</v>
      </c>
      <c r="D37" s="135"/>
      <c r="E37" s="136"/>
      <c r="F37" s="137"/>
      <c r="G37" s="136"/>
      <c r="H37" s="137"/>
      <c r="I37" s="136"/>
      <c r="J37" s="137"/>
      <c r="K37" s="140"/>
      <c r="L37" s="69">
        <f t="shared" si="0"/>
        <v>0</v>
      </c>
    </row>
    <row r="38" spans="2:12" ht="19.5" customHeight="1">
      <c r="B38" s="28"/>
      <c r="C38" s="27" t="str">
        <f>'売り上げ総計'!$D$3</f>
        <v>家賃</v>
      </c>
      <c r="D38" s="129"/>
      <c r="E38" s="130"/>
      <c r="F38" s="130"/>
      <c r="G38" s="130"/>
      <c r="H38" s="130"/>
      <c r="I38" s="130"/>
      <c r="J38" s="130"/>
      <c r="K38" s="131"/>
      <c r="L38" s="53">
        <f t="shared" si="0"/>
        <v>0</v>
      </c>
    </row>
    <row r="39" spans="2:12" ht="19.5" customHeight="1">
      <c r="B39" s="28">
        <v>12</v>
      </c>
      <c r="C39" s="29" t="str">
        <f>'売り上げ総計'!$E$3</f>
        <v>駐車場</v>
      </c>
      <c r="D39" s="132"/>
      <c r="E39" s="133"/>
      <c r="F39" s="133"/>
      <c r="G39" s="133"/>
      <c r="H39" s="133"/>
      <c r="I39" s="133"/>
      <c r="J39" s="133"/>
      <c r="K39" s="134"/>
      <c r="L39" s="57">
        <f t="shared" si="0"/>
        <v>0</v>
      </c>
    </row>
    <row r="40" spans="2:12" ht="19.5" customHeight="1" thickBot="1">
      <c r="B40" s="28"/>
      <c r="C40" s="30" t="str">
        <f>'売り上げ総計'!$F$3</f>
        <v>礼金</v>
      </c>
      <c r="D40" s="139"/>
      <c r="E40" s="136"/>
      <c r="F40" s="137"/>
      <c r="G40" s="136"/>
      <c r="H40" s="136"/>
      <c r="I40" s="136"/>
      <c r="J40" s="136"/>
      <c r="K40" s="140"/>
      <c r="L40" s="62">
        <f t="shared" si="0"/>
        <v>0</v>
      </c>
    </row>
    <row r="41" spans="2:12" ht="19.5" customHeight="1">
      <c r="B41" s="13" t="s">
        <v>9</v>
      </c>
      <c r="C41" s="27" t="str">
        <f>'売り上げ総計'!$D$3</f>
        <v>家賃</v>
      </c>
      <c r="D41" s="70">
        <f aca="true" t="shared" si="1" ref="D41:K43">+D5+D8+D11+D14+D17+D20+D23+D26+D29+D32+D35+D38</f>
        <v>0</v>
      </c>
      <c r="E41" s="71">
        <f t="shared" si="1"/>
        <v>0</v>
      </c>
      <c r="F41" s="71">
        <f t="shared" si="1"/>
        <v>0</v>
      </c>
      <c r="G41" s="71">
        <f t="shared" si="1"/>
        <v>0</v>
      </c>
      <c r="H41" s="71">
        <f t="shared" si="1"/>
        <v>0</v>
      </c>
      <c r="I41" s="71">
        <f t="shared" si="1"/>
        <v>0</v>
      </c>
      <c r="J41" s="71">
        <f t="shared" si="1"/>
        <v>0</v>
      </c>
      <c r="K41" s="72">
        <f t="shared" si="1"/>
        <v>0</v>
      </c>
      <c r="L41" s="66">
        <f t="shared" si="0"/>
        <v>0</v>
      </c>
    </row>
    <row r="42" spans="2:12" ht="19.5" customHeight="1">
      <c r="B42" s="28" t="s">
        <v>7</v>
      </c>
      <c r="C42" s="29" t="str">
        <f>'売り上げ総計'!$E$3</f>
        <v>駐車場</v>
      </c>
      <c r="D42" s="73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 t="shared" si="1"/>
        <v>0</v>
      </c>
      <c r="I42" s="74">
        <f t="shared" si="1"/>
        <v>0</v>
      </c>
      <c r="J42" s="74">
        <f t="shared" si="1"/>
        <v>0</v>
      </c>
      <c r="K42" s="75">
        <f t="shared" si="1"/>
        <v>0</v>
      </c>
      <c r="L42" s="57">
        <f t="shared" si="0"/>
        <v>0</v>
      </c>
    </row>
    <row r="43" spans="2:12" ht="19.5" customHeight="1" thickBot="1">
      <c r="B43" s="31"/>
      <c r="C43" s="30" t="str">
        <f>'売り上げ総計'!$F$3</f>
        <v>礼金</v>
      </c>
      <c r="D43" s="76">
        <f t="shared" si="1"/>
        <v>0</v>
      </c>
      <c r="E43" s="77">
        <f t="shared" si="1"/>
        <v>0</v>
      </c>
      <c r="F43" s="77">
        <f t="shared" si="1"/>
        <v>0</v>
      </c>
      <c r="G43" s="77">
        <f t="shared" si="1"/>
        <v>0</v>
      </c>
      <c r="H43" s="77">
        <f t="shared" si="1"/>
        <v>0</v>
      </c>
      <c r="I43" s="77">
        <f t="shared" si="1"/>
        <v>0</v>
      </c>
      <c r="J43" s="77">
        <f t="shared" si="1"/>
        <v>0</v>
      </c>
      <c r="K43" s="78">
        <f t="shared" si="1"/>
        <v>0</v>
      </c>
      <c r="L43" s="69">
        <f t="shared" si="0"/>
        <v>0</v>
      </c>
    </row>
    <row r="44" spans="2:12" s="1" customFormat="1" ht="24" customHeight="1" thickBot="1">
      <c r="B44" s="159" t="s">
        <v>8</v>
      </c>
      <c r="C44" s="160"/>
      <c r="D44" s="79">
        <f aca="true" t="shared" si="2" ref="D44:L44">SUM(D41:D43)</f>
        <v>0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1">
        <f t="shared" si="2"/>
        <v>0</v>
      </c>
      <c r="L44" s="82">
        <f t="shared" si="2"/>
        <v>0</v>
      </c>
    </row>
  </sheetData>
  <sheetProtection password="DC49" sheet="1" objects="1" scenarios="1"/>
  <mergeCells count="4">
    <mergeCell ref="H2:I2"/>
    <mergeCell ref="C2:E2"/>
    <mergeCell ref="B44:C44"/>
    <mergeCell ref="B4:C4"/>
  </mergeCells>
  <printOptions/>
  <pageMargins left="0.13" right="0.13" top="0.7874015748031497" bottom="0.7874015748031497" header="0.5118110236220472" footer="0.5118110236220472"/>
  <pageSetup horizontalDpi="98" verticalDpi="98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部屋別売上</dc:title>
  <dc:subject/>
  <dc:creator>中野・F</dc:creator>
  <cp:keywords/>
  <dc:description/>
  <cp:lastModifiedBy>文雄</cp:lastModifiedBy>
  <cp:lastPrinted>2006-11-22T13:21:59Z</cp:lastPrinted>
  <dcterms:created xsi:type="dcterms:W3CDTF">1998-10-10T12:22:04Z</dcterms:created>
  <dcterms:modified xsi:type="dcterms:W3CDTF">2006-11-26T13:20:12Z</dcterms:modified>
  <cp:category>業務</cp:category>
  <cp:version/>
  <cp:contentType/>
  <cp:contentStatus/>
</cp:coreProperties>
</file>