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985" windowHeight="12585" activeTab="2"/>
  </bookViews>
  <sheets>
    <sheet name="カレンダー" sheetId="1" r:id="rId1"/>
    <sheet name="はがきサイズ" sheetId="2" r:id="rId2"/>
    <sheet name="ミニ付" sheetId="3" r:id="rId3"/>
  </sheets>
  <definedNames>
    <definedName name="_xlnm.Print_Area" localSheetId="0">'カレンダー'!$C$2:$I$26</definedName>
    <definedName name="_xlnm.Print_Area" localSheetId="1">'はがきサイズ'!$C$2:$I$15</definedName>
  </definedNames>
  <calcPr fullCalcOnLoad="1"/>
</workbook>
</file>

<file path=xl/comments1.xml><?xml version="1.0" encoding="utf-8"?>
<comments xmlns="http://schemas.openxmlformats.org/spreadsheetml/2006/main">
  <authors>
    <author>中野文雄</author>
  </authors>
  <commentList>
    <comment ref="F17" authorId="0">
      <text>
        <r>
          <rPr>
            <sz val="12"/>
            <rFont val="ＭＳ Ｐゴシック"/>
            <family val="3"/>
          </rPr>
          <t xml:space="preserve">入力は数字だけ
</t>
        </r>
        <r>
          <rPr>
            <b/>
            <sz val="14"/>
            <color indexed="11"/>
            <rFont val="ＭＳ Ｐゴシック"/>
            <family val="3"/>
          </rPr>
          <t>月</t>
        </r>
        <r>
          <rPr>
            <sz val="12"/>
            <rFont val="ＭＳ Ｐゴシック"/>
            <family val="3"/>
          </rPr>
          <t>は自動で入ります</t>
        </r>
      </text>
    </comment>
    <comment ref="D18" authorId="0">
      <text>
        <r>
          <rPr>
            <sz val="12"/>
            <rFont val="ＭＳ Ｐゴシック"/>
            <family val="3"/>
          </rPr>
          <t xml:space="preserve">入力は数字だけ
</t>
        </r>
        <r>
          <rPr>
            <b/>
            <sz val="14"/>
            <color indexed="11"/>
            <rFont val="ＭＳ Ｐゴシック"/>
            <family val="3"/>
          </rPr>
          <t>年</t>
        </r>
        <r>
          <rPr>
            <sz val="12"/>
            <rFont val="ＭＳ Ｐゴシック"/>
            <family val="3"/>
          </rPr>
          <t>は自動で入ります</t>
        </r>
      </text>
    </comment>
  </commentList>
</comments>
</file>

<file path=xl/comments3.xml><?xml version="1.0" encoding="utf-8"?>
<comments xmlns="http://schemas.openxmlformats.org/spreadsheetml/2006/main">
  <authors>
    <author>中野文雄</author>
  </authors>
  <commentList>
    <comment ref="C5" authorId="0">
      <text>
        <r>
          <rPr>
            <sz val="12"/>
            <rFont val="ＭＳ Ｐゴシック"/>
            <family val="3"/>
          </rPr>
          <t xml:space="preserve">入力は数字だけ
</t>
        </r>
        <r>
          <rPr>
            <b/>
            <sz val="14"/>
            <color indexed="11"/>
            <rFont val="ＭＳ Ｐゴシック"/>
            <family val="3"/>
          </rPr>
          <t>年</t>
        </r>
        <r>
          <rPr>
            <sz val="12"/>
            <rFont val="ＭＳ Ｐゴシック"/>
            <family val="3"/>
          </rPr>
          <t>は自動で入ります</t>
        </r>
      </text>
    </comment>
    <comment ref="E5" authorId="0">
      <text>
        <r>
          <rPr>
            <sz val="12"/>
            <rFont val="ＭＳ Ｐゴシック"/>
            <family val="3"/>
          </rPr>
          <t xml:space="preserve">入力は数字だけ
</t>
        </r>
        <r>
          <rPr>
            <b/>
            <sz val="14"/>
            <color indexed="11"/>
            <rFont val="ＭＳ Ｐゴシック"/>
            <family val="3"/>
          </rPr>
          <t>月</t>
        </r>
        <r>
          <rPr>
            <sz val="12"/>
            <rFont val="ＭＳ Ｐゴシック"/>
            <family val="3"/>
          </rPr>
          <t>は自動で入ります</t>
        </r>
      </text>
    </comment>
  </commentList>
</comments>
</file>

<file path=xl/sharedStrings.xml><?xml version="1.0" encoding="utf-8"?>
<sst xmlns="http://schemas.openxmlformats.org/spreadsheetml/2006/main" count="49" uniqueCount="27">
  <si>
    <t>火</t>
  </si>
  <si>
    <t>水</t>
  </si>
  <si>
    <t>木</t>
  </si>
  <si>
    <t>金</t>
  </si>
  <si>
    <t>土</t>
  </si>
  <si>
    <t>日</t>
  </si>
  <si>
    <t>月</t>
  </si>
  <si>
    <r>
      <t>このカレンダーは</t>
    </r>
    <r>
      <rPr>
        <b/>
        <sz val="14"/>
        <color indexed="12"/>
        <rFont val="HGS明朝B"/>
        <family val="1"/>
      </rPr>
      <t>年</t>
    </r>
    <r>
      <rPr>
        <sz val="14"/>
        <rFont val="HGS明朝B"/>
        <family val="1"/>
      </rPr>
      <t>と</t>
    </r>
    <r>
      <rPr>
        <b/>
        <sz val="14"/>
        <color indexed="12"/>
        <rFont val="HGS明朝B"/>
        <family val="1"/>
      </rPr>
      <t>月</t>
    </r>
    <r>
      <rPr>
        <sz val="14"/>
        <rFont val="HGS明朝B"/>
        <family val="1"/>
      </rPr>
      <t>を入力するだけで変更できます。</t>
    </r>
  </si>
  <si>
    <t>ここに写真を貼る</t>
  </si>
  <si>
    <t>メ モ 欄</t>
  </si>
  <si>
    <t>使い方</t>
  </si>
  <si>
    <t>表示したい年・月をそれぞれに入力する</t>
  </si>
  <si>
    <r>
      <t>入力は数字</t>
    </r>
    <r>
      <rPr>
        <sz val="11"/>
        <rFont val="ＭＳ Ｐゴシック"/>
        <family val="3"/>
      </rPr>
      <t>だけ「年や月」自動で入る</t>
    </r>
  </si>
  <si>
    <t>印刷は、葉書きサイズに設定されています。</t>
  </si>
  <si>
    <t>今日は</t>
  </si>
  <si>
    <t>２日 光江の誕生日</t>
  </si>
  <si>
    <t>１３日 文雄の誕生日</t>
  </si>
  <si>
    <t>６日 加菜の誕生日</t>
  </si>
  <si>
    <t>１１日 結婚記念日</t>
  </si>
  <si>
    <t>各月の記念日（行事）</t>
  </si>
  <si>
    <t>８日 お父さんの誕生日</t>
  </si>
  <si>
    <t>１２日 お母さんの誕生日</t>
  </si>
  <si>
    <t>２６日 祖母の誕生日</t>
  </si>
  <si>
    <t>３１日 祖父の誕生日</t>
  </si>
  <si>
    <t>15日 裕美の誕生日</t>
  </si>
  <si>
    <t>各月に記念日や行事を5つ登録できます。</t>
  </si>
  <si>
    <t>25日クリスマスイブ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</si>
</sst>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0&quot;月&quot;"/>
    <numFmt numFmtId="178" formatCode="0_ "/>
    <numFmt numFmtId="179" formatCode="[$-F800]dddd\,\ mmmm\ dd\,\ yyyy"/>
    <numFmt numFmtId="180" formatCode="m&quot;月&quot;d&quot;日&quot;;@"/>
    <numFmt numFmtId="181" formatCode="[$-411]ggge&quot;年&quot;m&quot;月&quot;d&quot;日&quot;;@"/>
  </numFmts>
  <fonts count="86">
    <font>
      <sz val="11"/>
      <name val="ＭＳ Ｐゴシック"/>
      <family val="3"/>
    </font>
    <font>
      <sz val="6"/>
      <name val="ＭＳ Ｐゴシック"/>
      <family val="3"/>
    </font>
    <font>
      <b/>
      <sz val="20"/>
      <color indexed="10"/>
      <name val="HGS明朝B"/>
      <family val="1"/>
    </font>
    <font>
      <b/>
      <sz val="20"/>
      <name val="HGS明朝B"/>
      <family val="1"/>
    </font>
    <font>
      <b/>
      <sz val="20"/>
      <color indexed="12"/>
      <name val="HGS明朝B"/>
      <family val="1"/>
    </font>
    <font>
      <b/>
      <sz val="16"/>
      <color indexed="11"/>
      <name val="HGP明朝B"/>
      <family val="1"/>
    </font>
    <font>
      <sz val="30"/>
      <color indexed="10"/>
      <name val="HGS明朝B"/>
      <family val="1"/>
    </font>
    <font>
      <sz val="30"/>
      <color indexed="16"/>
      <name val="HGS明朝B"/>
      <family val="1"/>
    </font>
    <font>
      <sz val="30"/>
      <color indexed="12"/>
      <name val="HGS明朝B"/>
      <family val="1"/>
    </font>
    <font>
      <b/>
      <sz val="30"/>
      <color indexed="11"/>
      <name val="ＭＳ Ｐゴシック"/>
      <family val="3"/>
    </font>
    <font>
      <b/>
      <sz val="12"/>
      <color indexed="10"/>
      <name val="HGS明朝B"/>
      <family val="1"/>
    </font>
    <font>
      <b/>
      <sz val="12"/>
      <name val="HGS明朝B"/>
      <family val="1"/>
    </font>
    <font>
      <b/>
      <sz val="12"/>
      <color indexed="12"/>
      <name val="HGS明朝B"/>
      <family val="1"/>
    </font>
    <font>
      <b/>
      <sz val="14"/>
      <color indexed="11"/>
      <name val="ＭＳ Ｐゴシック"/>
      <family val="3"/>
    </font>
    <font>
      <b/>
      <sz val="12"/>
      <color indexed="11"/>
      <name val="HGP明朝B"/>
      <family val="1"/>
    </font>
    <font>
      <b/>
      <sz val="10"/>
      <color indexed="13"/>
      <name val="ＭＳ Ｐゴシック"/>
      <family val="3"/>
    </font>
    <font>
      <b/>
      <sz val="11"/>
      <color indexed="13"/>
      <name val="ＭＳ Ｐゴシック"/>
      <family val="3"/>
    </font>
    <font>
      <b/>
      <sz val="12"/>
      <color indexed="16"/>
      <name val="HGS明朝B"/>
      <family val="1"/>
    </font>
    <font>
      <sz val="14"/>
      <name val="HGS明朝B"/>
      <family val="1"/>
    </font>
    <font>
      <b/>
      <sz val="14"/>
      <color indexed="12"/>
      <name val="HGS明朝B"/>
      <family val="1"/>
    </font>
    <font>
      <sz val="12"/>
      <name val="ＭＳ Ｐゴシック"/>
      <family val="3"/>
    </font>
    <font>
      <sz val="18"/>
      <color indexed="22"/>
      <name val="ＭＳ Ｐゴシック"/>
      <family val="3"/>
    </font>
    <font>
      <b/>
      <sz val="16"/>
      <color indexed="2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11"/>
      <name val="ＭＳ Ｐゴシック"/>
      <family val="3"/>
    </font>
    <font>
      <b/>
      <sz val="14"/>
      <color indexed="13"/>
      <name val="ＭＳ Ｐゴシック"/>
      <family val="3"/>
    </font>
    <font>
      <sz val="8"/>
      <color indexed="10"/>
      <name val="HGS明朝B"/>
      <family val="1"/>
    </font>
    <font>
      <sz val="8"/>
      <name val="HGS明朝B"/>
      <family val="1"/>
    </font>
    <font>
      <sz val="8"/>
      <color indexed="12"/>
      <name val="HGS明朝B"/>
      <family val="1"/>
    </font>
    <font>
      <b/>
      <sz val="18"/>
      <color indexed="11"/>
      <name val="ＭＳ Ｐゴシック"/>
      <family val="3"/>
    </font>
    <font>
      <sz val="8"/>
      <color indexed="16"/>
      <name val="HGS明朝B"/>
      <family val="1"/>
    </font>
    <font>
      <b/>
      <sz val="12"/>
      <color indexed="11"/>
      <name val="ＭＳ Ｐゴシック"/>
      <family val="3"/>
    </font>
    <font>
      <b/>
      <sz val="14"/>
      <color indexed="11"/>
      <name val="HGS明朝B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1"/>
      <name val="ＭＳ Ｐゴシック"/>
      <family val="3"/>
    </font>
    <font>
      <sz val="12"/>
      <color indexed="9"/>
      <name val="ＭＳ Ｐゴシック"/>
      <family val="3"/>
    </font>
    <font>
      <sz val="11"/>
      <color indexed="47"/>
      <name val="ＭＳ Ｐゴシック"/>
      <family val="3"/>
    </font>
    <font>
      <sz val="11"/>
      <color indexed="45"/>
      <name val="ＭＳ Ｐゴシック"/>
      <family val="3"/>
    </font>
    <font>
      <sz val="11"/>
      <color indexed="40"/>
      <name val="ＭＳ Ｐゴシック"/>
      <family val="3"/>
    </font>
    <font>
      <sz val="11"/>
      <color indexed="15"/>
      <name val="ＭＳ Ｐゴシック"/>
      <family val="3"/>
    </font>
    <font>
      <b/>
      <sz val="12"/>
      <color indexed="14"/>
      <name val="ＭＳ Ｐゴシック"/>
      <family val="3"/>
    </font>
    <font>
      <sz val="18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05FF76"/>
      <name val="ＭＳ Ｐゴシック"/>
      <family val="3"/>
    </font>
    <font>
      <sz val="12"/>
      <color theme="0"/>
      <name val="ＭＳ Ｐゴシック"/>
      <family val="3"/>
    </font>
    <font>
      <sz val="11"/>
      <color rgb="FFFFCC99"/>
      <name val="ＭＳ Ｐゴシック"/>
      <family val="3"/>
    </font>
    <font>
      <sz val="11"/>
      <color rgb="FFFF0000"/>
      <name val="ＭＳ Ｐゴシック"/>
      <family val="3"/>
    </font>
    <font>
      <sz val="11"/>
      <color rgb="FFFFCCFF"/>
      <name val="ＭＳ Ｐゴシック"/>
      <family val="3"/>
    </font>
    <font>
      <sz val="11"/>
      <color rgb="FF00CCFF"/>
      <name val="ＭＳ Ｐゴシック"/>
      <family val="3"/>
    </font>
    <font>
      <sz val="11"/>
      <color rgb="FF00FF99"/>
      <name val="ＭＳ Ｐゴシック"/>
      <family val="3"/>
    </font>
    <font>
      <sz val="11"/>
      <color theme="0"/>
      <name val="ＭＳ Ｐゴシック"/>
      <family val="3"/>
    </font>
    <font>
      <sz val="18"/>
      <color rgb="FFFFCCFF"/>
      <name val="HG丸ｺﾞｼｯｸM-PRO"/>
      <family val="3"/>
    </font>
    <font>
      <b/>
      <sz val="12"/>
      <color rgb="FFFF00FF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31"/>
      </patternFill>
    </fill>
    <fill>
      <patternFill patternType="solid">
        <fgColor indexed="18"/>
        <bgColor indexed="64"/>
      </patternFill>
    </fill>
    <fill>
      <patternFill patternType="lightGray">
        <fgColor indexed="41"/>
      </patternFill>
    </fill>
    <fill>
      <patternFill patternType="lightGray">
        <fgColor indexed="43"/>
      </patternFill>
    </fill>
    <fill>
      <patternFill patternType="lightGray">
        <fgColor rgb="FFCCFFFF"/>
      </patternFill>
    </fill>
    <fill>
      <patternFill patternType="solid">
        <fgColor indexed="26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slantDashDot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slantDashDot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slantDashDot">
        <color indexed="18"/>
      </bottom>
    </border>
    <border>
      <left style="double">
        <color indexed="42"/>
      </left>
      <right style="double">
        <color indexed="42"/>
      </right>
      <top style="double">
        <color indexed="42"/>
      </top>
      <bottom style="double">
        <color indexed="42"/>
      </bottom>
    </border>
    <border>
      <left style="thick">
        <color indexed="18"/>
      </left>
      <right style="thin">
        <color indexed="18"/>
      </right>
      <top style="slantDashDot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slantDashDot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slantDashDot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double">
        <color indexed="42"/>
      </left>
      <right>
        <color indexed="63"/>
      </right>
      <top style="double">
        <color indexed="42"/>
      </top>
      <bottom>
        <color indexed="63"/>
      </bottom>
    </border>
    <border>
      <left>
        <color indexed="63"/>
      </left>
      <right>
        <color indexed="63"/>
      </right>
      <top style="double">
        <color indexed="42"/>
      </top>
      <bottom>
        <color indexed="63"/>
      </bottom>
    </border>
    <border>
      <left>
        <color indexed="63"/>
      </left>
      <right style="double">
        <color indexed="42"/>
      </right>
      <top style="double">
        <color indexed="42"/>
      </top>
      <bottom>
        <color indexed="63"/>
      </bottom>
    </border>
    <border>
      <left style="double">
        <color indexed="42"/>
      </left>
      <right>
        <color indexed="63"/>
      </right>
      <top>
        <color indexed="63"/>
      </top>
      <bottom style="double">
        <color indexed="42"/>
      </bottom>
    </border>
    <border>
      <left>
        <color indexed="63"/>
      </left>
      <right style="double">
        <color indexed="42"/>
      </right>
      <top>
        <color indexed="63"/>
      </top>
      <bottom style="double">
        <color indexed="42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slantDashDot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slantDashDot">
        <color indexed="18"/>
      </bottom>
    </border>
    <border>
      <left style="medium">
        <color indexed="18"/>
      </left>
      <right style="thin">
        <color indexed="18"/>
      </right>
      <top style="slantDashDot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dashDotDot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dashDotDot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dashDotDot">
        <color indexed="18"/>
      </bottom>
    </border>
    <border>
      <left style="medium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medium">
        <color indexed="18"/>
      </right>
      <top>
        <color indexed="63"/>
      </top>
      <bottom style="hair">
        <color indexed="18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double">
        <color rgb="FF66FFCC"/>
      </left>
      <right>
        <color indexed="63"/>
      </right>
      <top style="double">
        <color rgb="FF66FFCC"/>
      </top>
      <bottom style="slantDashDot">
        <color rgb="FF66FFCC"/>
      </bottom>
    </border>
    <border>
      <left style="double">
        <color rgb="FF66FFCC"/>
      </left>
      <right>
        <color indexed="63"/>
      </right>
      <top>
        <color indexed="63"/>
      </top>
      <bottom style="dashed">
        <color rgb="FF66FFCC"/>
      </bottom>
    </border>
    <border>
      <left style="double">
        <color rgb="FF66FFCC"/>
      </left>
      <right>
        <color indexed="63"/>
      </right>
      <top style="dashed">
        <color rgb="FF66FFCC"/>
      </top>
      <bottom style="dashed">
        <color rgb="FF66FFCC"/>
      </bottom>
    </border>
    <border>
      <left style="double">
        <color rgb="FF66FFCC"/>
      </left>
      <right>
        <color indexed="63"/>
      </right>
      <top style="dashed">
        <color rgb="FF66FFCC"/>
      </top>
      <bottom style="double">
        <color rgb="FF66FFCC"/>
      </bottom>
    </border>
    <border>
      <left style="dashed">
        <color rgb="FF66FFCC"/>
      </left>
      <right>
        <color indexed="63"/>
      </right>
      <top>
        <color indexed="63"/>
      </top>
      <bottom style="dashed">
        <color rgb="FF66FFCC"/>
      </bottom>
    </border>
    <border>
      <left style="dashed">
        <color rgb="FF66FFCC"/>
      </left>
      <right>
        <color indexed="63"/>
      </right>
      <top style="dashed">
        <color rgb="FF66FFCC"/>
      </top>
      <bottom style="dashed">
        <color rgb="FF66FFCC"/>
      </bottom>
    </border>
    <border>
      <left style="dashed">
        <color rgb="FF66FFCC"/>
      </left>
      <right>
        <color indexed="63"/>
      </right>
      <top style="dashed">
        <color rgb="FF66FFCC"/>
      </top>
      <bottom style="double">
        <color rgb="FF66FFCC"/>
      </bottom>
    </border>
    <border>
      <left style="dashed">
        <color rgb="FF66FFCC"/>
      </left>
      <right style="double">
        <color rgb="FF66FFCC"/>
      </right>
      <top>
        <color indexed="63"/>
      </top>
      <bottom style="dashed">
        <color rgb="FF66FFCC"/>
      </bottom>
    </border>
    <border>
      <left style="dashed">
        <color rgb="FF66FFCC"/>
      </left>
      <right style="double">
        <color rgb="FF66FFCC"/>
      </right>
      <top style="dashed">
        <color rgb="FF66FFCC"/>
      </top>
      <bottom style="dashed">
        <color rgb="FF66FFCC"/>
      </bottom>
    </border>
    <border>
      <left style="dashed">
        <color rgb="FF66FFCC"/>
      </left>
      <right style="double">
        <color rgb="FF66FFCC"/>
      </right>
      <top style="dashed">
        <color rgb="FF66FFCC"/>
      </top>
      <bottom style="double">
        <color rgb="FF66FFCC"/>
      </bottom>
    </border>
    <border>
      <left style="dashed">
        <color rgb="FF66FFCC"/>
      </left>
      <right style="dashed">
        <color rgb="FF66FFCC"/>
      </right>
      <top style="dashed">
        <color rgb="FF66FFCC"/>
      </top>
      <bottom style="dashed">
        <color rgb="FF66FFCC"/>
      </bottom>
    </border>
    <border>
      <left style="dashed">
        <color rgb="FF66FFCC"/>
      </left>
      <right style="dashed">
        <color rgb="FF66FFCC"/>
      </right>
      <top>
        <color indexed="63"/>
      </top>
      <bottom style="dashed">
        <color rgb="FF66FFCC"/>
      </bottom>
    </border>
    <border>
      <left style="dashed">
        <color rgb="FF66FFCC"/>
      </left>
      <right style="dashed">
        <color rgb="FF66FFCC"/>
      </right>
      <top style="dashed">
        <color rgb="FF66FFCC"/>
      </top>
      <bottom style="double">
        <color rgb="FF66FFCC"/>
      </bottom>
    </border>
    <border>
      <left style="slantDashDot">
        <color rgb="FF66FFCC"/>
      </left>
      <right style="dashed">
        <color rgb="FF66FFCC"/>
      </right>
      <top>
        <color indexed="63"/>
      </top>
      <bottom style="dashed">
        <color rgb="FF66FFCC"/>
      </bottom>
    </border>
    <border>
      <left style="slantDashDot">
        <color rgb="FF66FFCC"/>
      </left>
      <right style="dashed">
        <color rgb="FF66FFCC"/>
      </right>
      <top style="dashed">
        <color rgb="FF66FFCC"/>
      </top>
      <bottom style="dashed">
        <color rgb="FF66FFCC"/>
      </bottom>
    </border>
    <border>
      <left style="slantDashDot">
        <color rgb="FF66FFCC"/>
      </left>
      <right style="dashed">
        <color rgb="FF66FFCC"/>
      </right>
      <top style="dashed">
        <color rgb="FF66FFCC"/>
      </top>
      <bottom style="double">
        <color rgb="FF66FFCC"/>
      </bottom>
    </border>
    <border>
      <left style="double">
        <color indexed="49"/>
      </left>
      <right style="double">
        <color indexed="49"/>
      </right>
      <top style="double">
        <color indexed="49"/>
      </top>
      <bottom style="dashed">
        <color indexed="49"/>
      </bottom>
    </border>
    <border>
      <left style="double">
        <color indexed="49"/>
      </left>
      <right style="double">
        <color indexed="49"/>
      </right>
      <top style="dashed">
        <color indexed="49"/>
      </top>
      <bottom style="double">
        <color indexed="49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double">
        <color indexed="42"/>
      </left>
      <right>
        <color indexed="63"/>
      </right>
      <top style="double">
        <color indexed="42"/>
      </top>
      <bottom style="double">
        <color indexed="42"/>
      </bottom>
    </border>
    <border>
      <left>
        <color indexed="63"/>
      </left>
      <right>
        <color indexed="63"/>
      </right>
      <top style="double">
        <color indexed="42"/>
      </top>
      <bottom style="double">
        <color indexed="42"/>
      </bottom>
    </border>
    <border>
      <left>
        <color indexed="63"/>
      </left>
      <right style="double">
        <color indexed="42"/>
      </right>
      <top style="double">
        <color indexed="42"/>
      </top>
      <bottom style="double">
        <color indexed="4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slantDashDot">
        <color rgb="FF66FFCC"/>
      </left>
      <right style="dashed">
        <color rgb="FF66FFCC"/>
      </right>
      <top style="double">
        <color rgb="FF66FFCC"/>
      </top>
      <bottom style="slantDashDot">
        <color rgb="FF66FFCC"/>
      </bottom>
    </border>
    <border>
      <left style="dashed">
        <color rgb="FF66FFCC"/>
      </left>
      <right style="dashed">
        <color rgb="FF66FFCC"/>
      </right>
      <top style="double">
        <color rgb="FF66FFCC"/>
      </top>
      <bottom style="slantDashDot">
        <color rgb="FF66FFCC"/>
      </bottom>
    </border>
    <border>
      <left style="dashed">
        <color rgb="FF66FFCC"/>
      </left>
      <right>
        <color indexed="63"/>
      </right>
      <top style="double">
        <color rgb="FF66FFCC"/>
      </top>
      <bottom style="slantDashDot">
        <color rgb="FF66FFCC"/>
      </bottom>
    </border>
    <border>
      <left style="dashed">
        <color rgb="FF66FFCC"/>
      </left>
      <right style="double">
        <color rgb="FF66FFCC"/>
      </right>
      <top style="double">
        <color rgb="FF66FFCC"/>
      </top>
      <bottom style="slantDashDot">
        <color rgb="FF66FFCC"/>
      </bottom>
    </border>
    <border>
      <left style="double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2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double">
        <color indexed="11"/>
      </right>
      <top style="thin">
        <color indexed="11"/>
      </top>
      <bottom style="thin">
        <color indexed="11"/>
      </bottom>
    </border>
    <border>
      <left style="double">
        <color indexed="11"/>
      </left>
      <right>
        <color indexed="63"/>
      </right>
      <top style="thin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thin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slantDashDot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slantDashDot">
        <color indexed="11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slantDashDot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slantDashDot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slantDashDot">
        <color indexed="18"/>
      </bottom>
    </border>
    <border>
      <left style="thin">
        <color indexed="18"/>
      </left>
      <right>
        <color indexed="63"/>
      </right>
      <top style="slantDashDot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slantDashDot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slantDashDot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60" applyAlignment="1">
      <alignment horizontal="distributed" vertical="center"/>
      <protection/>
    </xf>
    <xf numFmtId="0" fontId="0" fillId="0" borderId="0" xfId="60" applyAlignment="1" applyProtection="1">
      <alignment horizontal="distributed" vertical="center"/>
      <protection/>
    </xf>
    <xf numFmtId="0" fontId="2" fillId="33" borderId="10" xfId="60" applyFont="1" applyFill="1" applyBorder="1" applyAlignment="1">
      <alignment horizontal="distributed" vertical="center"/>
      <protection/>
    </xf>
    <xf numFmtId="0" fontId="3" fillId="33" borderId="11" xfId="60" applyFont="1" applyFill="1" applyBorder="1" applyAlignment="1">
      <alignment horizontal="distributed" vertical="center"/>
      <protection/>
    </xf>
    <xf numFmtId="0" fontId="4" fillId="33" borderId="12" xfId="60" applyFont="1" applyFill="1" applyBorder="1" applyAlignment="1">
      <alignment horizontal="distributed" vertical="center"/>
      <protection/>
    </xf>
    <xf numFmtId="176" fontId="5" fillId="34" borderId="13" xfId="60" applyNumberFormat="1" applyFont="1" applyFill="1" applyBorder="1" applyAlignment="1" applyProtection="1">
      <alignment horizontal="distributed" vertical="center"/>
      <protection locked="0"/>
    </xf>
    <xf numFmtId="0" fontId="6" fillId="35" borderId="14" xfId="60" applyNumberFormat="1" applyFont="1" applyFill="1" applyBorder="1" applyAlignment="1">
      <alignment horizontal="distributed" vertical="center"/>
      <protection/>
    </xf>
    <xf numFmtId="0" fontId="7" fillId="35" borderId="15" xfId="60" applyNumberFormat="1" applyFont="1" applyFill="1" applyBorder="1" applyAlignment="1">
      <alignment horizontal="distributed" vertical="center"/>
      <protection/>
    </xf>
    <xf numFmtId="0" fontId="8" fillId="35" borderId="16" xfId="60" applyNumberFormat="1" applyFont="1" applyFill="1" applyBorder="1" applyAlignment="1">
      <alignment horizontal="distributed" vertical="center"/>
      <protection/>
    </xf>
    <xf numFmtId="0" fontId="6" fillId="35" borderId="17" xfId="60" applyNumberFormat="1" applyFont="1" applyFill="1" applyBorder="1" applyAlignment="1">
      <alignment horizontal="distributed" vertical="center"/>
      <protection/>
    </xf>
    <xf numFmtId="0" fontId="7" fillId="35" borderId="18" xfId="60" applyNumberFormat="1" applyFont="1" applyFill="1" applyBorder="1" applyAlignment="1">
      <alignment horizontal="distributed" vertical="center"/>
      <protection/>
    </xf>
    <xf numFmtId="0" fontId="8" fillId="35" borderId="19" xfId="60" applyNumberFormat="1" applyFont="1" applyFill="1" applyBorder="1" applyAlignment="1">
      <alignment horizontal="distributed" vertical="center"/>
      <protection/>
    </xf>
    <xf numFmtId="0" fontId="6" fillId="35" borderId="20" xfId="60" applyNumberFormat="1" applyFont="1" applyFill="1" applyBorder="1" applyAlignment="1">
      <alignment horizontal="distributed" vertical="center"/>
      <protection/>
    </xf>
    <xf numFmtId="0" fontId="7" fillId="35" borderId="21" xfId="60" applyNumberFormat="1" applyFont="1" applyFill="1" applyBorder="1" applyAlignment="1">
      <alignment horizontal="distributed" vertical="center"/>
      <protection/>
    </xf>
    <xf numFmtId="0" fontId="8" fillId="35" borderId="22" xfId="60" applyNumberFormat="1" applyFont="1" applyFill="1" applyBorder="1" applyAlignment="1">
      <alignment horizontal="distributed" vertical="center"/>
      <protection/>
    </xf>
    <xf numFmtId="0" fontId="10" fillId="33" borderId="10" xfId="60" applyFont="1" applyFill="1" applyBorder="1" applyAlignment="1">
      <alignment horizontal="distributed" vertical="center"/>
      <protection/>
    </xf>
    <xf numFmtId="0" fontId="11" fillId="33" borderId="11" xfId="60" applyFont="1" applyFill="1" applyBorder="1" applyAlignment="1">
      <alignment horizontal="distributed" vertical="center"/>
      <protection/>
    </xf>
    <xf numFmtId="0" fontId="12" fillId="33" borderId="12" xfId="60" applyFont="1" applyFill="1" applyBorder="1" applyAlignment="1">
      <alignment horizontal="distributed" vertical="center"/>
      <protection/>
    </xf>
    <xf numFmtId="0" fontId="0" fillId="0" borderId="0" xfId="0" applyFill="1" applyBorder="1" applyAlignment="1">
      <alignment vertical="center"/>
    </xf>
    <xf numFmtId="0" fontId="16" fillId="0" borderId="0" xfId="60" applyFont="1" applyFill="1" applyBorder="1" applyAlignment="1">
      <alignment horizontal="distributed" vertical="center"/>
      <protection/>
    </xf>
    <xf numFmtId="180" fontId="15" fillId="0" borderId="0" xfId="60" applyNumberFormat="1" applyFont="1" applyFill="1" applyBorder="1" applyAlignment="1">
      <alignment horizontal="distributed" vertical="center"/>
      <protection/>
    </xf>
    <xf numFmtId="0" fontId="10" fillId="35" borderId="14" xfId="60" applyNumberFormat="1" applyFont="1" applyFill="1" applyBorder="1" applyAlignment="1">
      <alignment horizontal="distributed" vertical="center"/>
      <protection/>
    </xf>
    <xf numFmtId="0" fontId="17" fillId="35" borderId="15" xfId="60" applyNumberFormat="1" applyFont="1" applyFill="1" applyBorder="1" applyAlignment="1">
      <alignment horizontal="distributed" vertical="center"/>
      <protection/>
    </xf>
    <xf numFmtId="0" fontId="12" fillId="35" borderId="16" xfId="60" applyNumberFormat="1" applyFont="1" applyFill="1" applyBorder="1" applyAlignment="1">
      <alignment horizontal="distributed" vertical="center"/>
      <protection/>
    </xf>
    <xf numFmtId="0" fontId="10" fillId="35" borderId="17" xfId="60" applyNumberFormat="1" applyFont="1" applyFill="1" applyBorder="1" applyAlignment="1">
      <alignment horizontal="distributed" vertical="center"/>
      <protection/>
    </xf>
    <xf numFmtId="0" fontId="17" fillId="35" borderId="18" xfId="60" applyNumberFormat="1" applyFont="1" applyFill="1" applyBorder="1" applyAlignment="1">
      <alignment horizontal="distributed" vertical="center"/>
      <protection/>
    </xf>
    <xf numFmtId="0" fontId="12" fillId="35" borderId="19" xfId="60" applyNumberFormat="1" applyFont="1" applyFill="1" applyBorder="1" applyAlignment="1">
      <alignment horizontal="distributed" vertical="center"/>
      <protection/>
    </xf>
    <xf numFmtId="0" fontId="10" fillId="35" borderId="20" xfId="60" applyNumberFormat="1" applyFont="1" applyFill="1" applyBorder="1" applyAlignment="1">
      <alignment horizontal="distributed" vertical="center"/>
      <protection/>
    </xf>
    <xf numFmtId="0" fontId="17" fillId="35" borderId="21" xfId="60" applyNumberFormat="1" applyFont="1" applyFill="1" applyBorder="1" applyAlignment="1">
      <alignment horizontal="distributed" vertical="center"/>
      <protection/>
    </xf>
    <xf numFmtId="0" fontId="12" fillId="35" borderId="22" xfId="60" applyNumberFormat="1" applyFont="1" applyFill="1" applyBorder="1" applyAlignment="1">
      <alignment horizontal="distributed" vertical="center"/>
      <protection/>
    </xf>
    <xf numFmtId="0" fontId="13" fillId="0" borderId="0" xfId="60" applyFont="1" applyFill="1" applyBorder="1" applyAlignment="1" applyProtection="1">
      <alignment horizontal="distributed" vertical="center"/>
      <protection/>
    </xf>
    <xf numFmtId="0" fontId="0" fillId="36" borderId="23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75" fillId="0" borderId="0" xfId="0" applyFont="1" applyAlignment="1">
      <alignment horizontal="right" vertical="center" indent="1"/>
    </xf>
    <xf numFmtId="0" fontId="0" fillId="0" borderId="0" xfId="0" applyAlignment="1">
      <alignment vertical="center"/>
    </xf>
    <xf numFmtId="0" fontId="26" fillId="0" borderId="0" xfId="60" applyFont="1" applyFill="1" applyBorder="1" applyAlignment="1">
      <alignment horizontal="distributed" vertical="center"/>
      <protection/>
    </xf>
    <xf numFmtId="176" fontId="24" fillId="0" borderId="0" xfId="60" applyNumberFormat="1" applyFont="1" applyAlignment="1" applyProtection="1">
      <alignment horizontal="distributed" vertical="center"/>
      <protection/>
    </xf>
    <xf numFmtId="180" fontId="26" fillId="0" borderId="0" xfId="60" applyNumberFormat="1" applyFont="1" applyFill="1" applyBorder="1" applyAlignment="1">
      <alignment horizontal="distributed" vertical="center"/>
      <protection/>
    </xf>
    <xf numFmtId="0" fontId="2" fillId="33" borderId="28" xfId="60" applyFont="1" applyFill="1" applyBorder="1" applyAlignment="1">
      <alignment horizontal="distributed" vertical="center"/>
      <protection/>
    </xf>
    <xf numFmtId="0" fontId="3" fillId="33" borderId="29" xfId="60" applyFont="1" applyFill="1" applyBorder="1" applyAlignment="1">
      <alignment horizontal="distributed" vertical="center"/>
      <protection/>
    </xf>
    <xf numFmtId="0" fontId="6" fillId="35" borderId="30" xfId="60" applyNumberFormat="1" applyFont="1" applyFill="1" applyBorder="1" applyAlignment="1">
      <alignment horizontal="distributed" vertical="center"/>
      <protection/>
    </xf>
    <xf numFmtId="0" fontId="6" fillId="35" borderId="31" xfId="60" applyNumberFormat="1" applyFont="1" applyFill="1" applyBorder="1" applyAlignment="1">
      <alignment horizontal="distributed" vertical="center"/>
      <protection/>
    </xf>
    <xf numFmtId="0" fontId="27" fillId="33" borderId="32" xfId="60" applyFont="1" applyFill="1" applyBorder="1" applyAlignment="1">
      <alignment horizontal="distributed" vertical="center"/>
      <protection/>
    </xf>
    <xf numFmtId="0" fontId="28" fillId="33" borderId="33" xfId="60" applyFont="1" applyFill="1" applyBorder="1" applyAlignment="1">
      <alignment horizontal="distributed" vertical="center"/>
      <protection/>
    </xf>
    <xf numFmtId="0" fontId="29" fillId="33" borderId="34" xfId="60" applyFont="1" applyFill="1" applyBorder="1" applyAlignment="1">
      <alignment horizontal="distributed" vertical="center"/>
      <protection/>
    </xf>
    <xf numFmtId="0" fontId="27" fillId="35" borderId="35" xfId="60" applyNumberFormat="1" applyFont="1" applyFill="1" applyBorder="1" applyAlignment="1">
      <alignment horizontal="distributed" vertical="center"/>
      <protection/>
    </xf>
    <xf numFmtId="0" fontId="31" fillId="35" borderId="36" xfId="60" applyNumberFormat="1" applyFont="1" applyFill="1" applyBorder="1" applyAlignment="1">
      <alignment horizontal="distributed" vertical="center"/>
      <protection/>
    </xf>
    <xf numFmtId="0" fontId="29" fillId="35" borderId="37" xfId="60" applyNumberFormat="1" applyFont="1" applyFill="1" applyBorder="1" applyAlignment="1">
      <alignment horizontal="distributed" vertical="center"/>
      <protection/>
    </xf>
    <xf numFmtId="0" fontId="27" fillId="35" borderId="38" xfId="60" applyNumberFormat="1" applyFont="1" applyFill="1" applyBorder="1" applyAlignment="1">
      <alignment horizontal="distributed" vertical="center"/>
      <protection/>
    </xf>
    <xf numFmtId="0" fontId="31" fillId="35" borderId="39" xfId="60" applyNumberFormat="1" applyFont="1" applyFill="1" applyBorder="1" applyAlignment="1">
      <alignment horizontal="distributed" vertical="center"/>
      <protection/>
    </xf>
    <xf numFmtId="0" fontId="29" fillId="35" borderId="40" xfId="60" applyNumberFormat="1" applyFont="1" applyFill="1" applyBorder="1" applyAlignment="1">
      <alignment horizontal="distributed" vertical="center"/>
      <protection/>
    </xf>
    <xf numFmtId="0" fontId="31" fillId="35" borderId="41" xfId="60" applyNumberFormat="1" applyFont="1" applyFill="1" applyBorder="1" applyAlignment="1">
      <alignment horizontal="distributed" vertical="center"/>
      <protection/>
    </xf>
    <xf numFmtId="0" fontId="27" fillId="35" borderId="42" xfId="60" applyNumberFormat="1" applyFont="1" applyFill="1" applyBorder="1" applyAlignment="1">
      <alignment horizontal="distributed" vertical="center"/>
      <protection/>
    </xf>
    <xf numFmtId="0" fontId="31" fillId="35" borderId="43" xfId="60" applyNumberFormat="1" applyFont="1" applyFill="1" applyBorder="1" applyAlignment="1">
      <alignment horizontal="distributed" vertical="center"/>
      <protection/>
    </xf>
    <xf numFmtId="0" fontId="31" fillId="35" borderId="44" xfId="60" applyNumberFormat="1" applyFont="1" applyFill="1" applyBorder="1" applyAlignment="1">
      <alignment horizontal="distributed" vertical="center"/>
      <protection/>
    </xf>
    <xf numFmtId="0" fontId="31" fillId="35" borderId="45" xfId="60" applyNumberFormat="1" applyFont="1" applyFill="1" applyBorder="1" applyAlignment="1">
      <alignment horizontal="distributed" vertical="center"/>
      <protection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distributed"/>
    </xf>
    <xf numFmtId="0" fontId="18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76" fillId="0" borderId="0" xfId="0" applyNumberFormat="1" applyFont="1" applyAlignment="1">
      <alignment vertical="center"/>
    </xf>
    <xf numFmtId="0" fontId="77" fillId="0" borderId="50" xfId="0" applyFont="1" applyBorder="1" applyAlignment="1">
      <alignment vertical="center"/>
    </xf>
    <xf numFmtId="0" fontId="77" fillId="0" borderId="51" xfId="0" applyFont="1" applyBorder="1" applyAlignment="1">
      <alignment vertical="center"/>
    </xf>
    <xf numFmtId="0" fontId="77" fillId="0" borderId="52" xfId="0" applyFont="1" applyBorder="1" applyAlignment="1">
      <alignment vertical="center"/>
    </xf>
    <xf numFmtId="0" fontId="78" fillId="0" borderId="53" xfId="0" applyFont="1" applyBorder="1" applyAlignment="1">
      <alignment vertical="center"/>
    </xf>
    <xf numFmtId="0" fontId="78" fillId="0" borderId="54" xfId="0" applyFont="1" applyBorder="1" applyAlignment="1">
      <alignment vertical="center"/>
    </xf>
    <xf numFmtId="0" fontId="78" fillId="0" borderId="55" xfId="0" applyFont="1" applyBorder="1" applyAlignment="1">
      <alignment vertical="center"/>
    </xf>
    <xf numFmtId="0" fontId="79" fillId="0" borderId="50" xfId="0" applyFont="1" applyBorder="1" applyAlignment="1">
      <alignment vertical="center"/>
    </xf>
    <xf numFmtId="0" fontId="79" fillId="0" borderId="51" xfId="0" applyFont="1" applyBorder="1" applyAlignment="1">
      <alignment vertical="center"/>
    </xf>
    <xf numFmtId="0" fontId="79" fillId="0" borderId="52" xfId="0" applyFont="1" applyBorder="1" applyAlignment="1">
      <alignment vertical="center"/>
    </xf>
    <xf numFmtId="0" fontId="79" fillId="0" borderId="56" xfId="0" applyFont="1" applyBorder="1" applyAlignment="1">
      <alignment vertical="center"/>
    </xf>
    <xf numFmtId="0" fontId="80" fillId="0" borderId="57" xfId="0" applyFont="1" applyBorder="1" applyAlignment="1">
      <alignment vertical="center"/>
    </xf>
    <xf numFmtId="0" fontId="80" fillId="0" borderId="56" xfId="0" applyFont="1" applyBorder="1" applyAlignment="1">
      <alignment vertical="center"/>
    </xf>
    <xf numFmtId="0" fontId="80" fillId="0" borderId="58" xfId="0" applyFont="1" applyBorder="1" applyAlignment="1">
      <alignment vertical="center"/>
    </xf>
    <xf numFmtId="0" fontId="81" fillId="0" borderId="59" xfId="0" applyFont="1" applyBorder="1" applyAlignment="1">
      <alignment vertical="center"/>
    </xf>
    <xf numFmtId="0" fontId="81" fillId="0" borderId="60" xfId="0" applyFont="1" applyBorder="1" applyAlignment="1">
      <alignment vertical="center"/>
    </xf>
    <xf numFmtId="0" fontId="81" fillId="0" borderId="61" xfId="0" applyFont="1" applyBorder="1" applyAlignment="1">
      <alignment vertical="center"/>
    </xf>
    <xf numFmtId="177" fontId="82" fillId="0" borderId="0" xfId="0" applyNumberFormat="1" applyFont="1" applyAlignment="1">
      <alignment vertical="center"/>
    </xf>
    <xf numFmtId="0" fontId="25" fillId="34" borderId="62" xfId="0" applyFont="1" applyFill="1" applyBorder="1" applyAlignment="1">
      <alignment horizontal="distributed" vertical="center"/>
    </xf>
    <xf numFmtId="180" fontId="25" fillId="34" borderId="63" xfId="0" applyNumberFormat="1" applyFont="1" applyFill="1" applyBorder="1" applyAlignment="1">
      <alignment horizontal="distributed" vertical="center"/>
    </xf>
    <xf numFmtId="0" fontId="0" fillId="37" borderId="64" xfId="0" applyFill="1" applyBorder="1" applyAlignment="1">
      <alignment vertical="center"/>
    </xf>
    <xf numFmtId="0" fontId="30" fillId="37" borderId="65" xfId="0" applyFont="1" applyFill="1" applyBorder="1" applyAlignment="1">
      <alignment horizontal="right" vertical="center"/>
    </xf>
    <xf numFmtId="0" fontId="0" fillId="37" borderId="66" xfId="0" applyFill="1" applyBorder="1" applyAlignment="1">
      <alignment vertical="center"/>
    </xf>
    <xf numFmtId="0" fontId="83" fillId="0" borderId="67" xfId="0" applyFont="1" applyBorder="1" applyAlignment="1">
      <alignment horizontal="left" vertical="center" indent="2"/>
    </xf>
    <xf numFmtId="0" fontId="83" fillId="0" borderId="68" xfId="0" applyFont="1" applyBorder="1" applyAlignment="1">
      <alignment horizontal="left" vertical="center" indent="2"/>
    </xf>
    <xf numFmtId="0" fontId="83" fillId="0" borderId="69" xfId="0" applyFont="1" applyBorder="1" applyAlignment="1">
      <alignment horizontal="left" vertical="center" indent="2"/>
    </xf>
    <xf numFmtId="0" fontId="18" fillId="38" borderId="70" xfId="0" applyFont="1" applyFill="1" applyBorder="1" applyAlignment="1">
      <alignment horizontal="center" vertical="distributed" textRotation="255"/>
    </xf>
    <xf numFmtId="0" fontId="18" fillId="38" borderId="71" xfId="0" applyFont="1" applyFill="1" applyBorder="1" applyAlignment="1">
      <alignment horizontal="center" vertical="distributed" textRotation="255"/>
    </xf>
    <xf numFmtId="0" fontId="0" fillId="38" borderId="71" xfId="0" applyFill="1" applyBorder="1" applyAlignment="1">
      <alignment horizontal="center" vertical="distributed"/>
    </xf>
    <xf numFmtId="0" fontId="0" fillId="0" borderId="71" xfId="0" applyBorder="1" applyAlignment="1">
      <alignment horizontal="center" vertical="distributed"/>
    </xf>
    <xf numFmtId="0" fontId="0" fillId="0" borderId="72" xfId="0" applyBorder="1" applyAlignment="1">
      <alignment horizontal="center" vertical="distributed"/>
    </xf>
    <xf numFmtId="0" fontId="84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77" fontId="9" fillId="34" borderId="23" xfId="60" applyNumberFormat="1" applyFont="1" applyFill="1" applyBorder="1" applyAlignment="1" applyProtection="1">
      <alignment horizontal="distributed" vertical="center"/>
      <protection locked="0"/>
    </xf>
    <xf numFmtId="0" fontId="9" fillId="34" borderId="25" xfId="60" applyFont="1" applyFill="1" applyBorder="1" applyAlignment="1" applyProtection="1">
      <alignment horizontal="distributed" vertical="center"/>
      <protection locked="0"/>
    </xf>
    <xf numFmtId="0" fontId="9" fillId="34" borderId="26" xfId="60" applyFont="1" applyFill="1" applyBorder="1" applyAlignment="1" applyProtection="1">
      <alignment horizontal="distributed" vertical="center"/>
      <protection locked="0"/>
    </xf>
    <xf numFmtId="0" fontId="9" fillId="34" borderId="27" xfId="60" applyFont="1" applyFill="1" applyBorder="1" applyAlignment="1" applyProtection="1">
      <alignment horizontal="distributed" vertical="center"/>
      <protection locked="0"/>
    </xf>
    <xf numFmtId="0" fontId="21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8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1" xfId="0" applyBorder="1" applyAlignment="1">
      <alignment horizontal="distributed" vertical="center"/>
    </xf>
    <xf numFmtId="0" fontId="0" fillId="0" borderId="82" xfId="0" applyBorder="1" applyAlignment="1">
      <alignment horizontal="distributed" vertical="center"/>
    </xf>
    <xf numFmtId="0" fontId="23" fillId="0" borderId="83" xfId="0" applyFont="1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85" xfId="0" applyBorder="1" applyAlignment="1">
      <alignment horizontal="distributed" vertical="center"/>
    </xf>
    <xf numFmtId="0" fontId="0" fillId="0" borderId="86" xfId="0" applyBorder="1" applyAlignment="1">
      <alignment horizontal="distributed" vertical="center"/>
    </xf>
    <xf numFmtId="0" fontId="0" fillId="0" borderId="87" xfId="0" applyBorder="1" applyAlignment="1">
      <alignment horizontal="distributed" vertical="center"/>
    </xf>
    <xf numFmtId="0" fontId="0" fillId="0" borderId="88" xfId="0" applyBorder="1" applyAlignment="1">
      <alignment horizontal="distributed" vertical="center"/>
    </xf>
    <xf numFmtId="0" fontId="22" fillId="36" borderId="79" xfId="0" applyFont="1" applyFill="1" applyBorder="1" applyAlignment="1">
      <alignment horizontal="center" vertical="center"/>
    </xf>
    <xf numFmtId="176" fontId="14" fillId="34" borderId="89" xfId="60" applyNumberFormat="1" applyFont="1" applyFill="1" applyBorder="1" applyAlignment="1" applyProtection="1">
      <alignment horizontal="distributed" vertical="center"/>
      <protection locked="0"/>
    </xf>
    <xf numFmtId="0" fontId="0" fillId="0" borderId="90" xfId="0" applyBorder="1" applyAlignment="1" applyProtection="1">
      <alignment horizontal="distributed" vertical="center"/>
      <protection locked="0"/>
    </xf>
    <xf numFmtId="177" fontId="13" fillId="34" borderId="91" xfId="60" applyNumberFormat="1" applyFont="1" applyFill="1" applyBorder="1" applyAlignment="1" applyProtection="1">
      <alignment horizontal="distributed" vertical="center"/>
      <protection locked="0"/>
    </xf>
    <xf numFmtId="0" fontId="0" fillId="34" borderId="82" xfId="0" applyFill="1" applyBorder="1" applyAlignment="1" applyProtection="1">
      <alignment horizontal="distributed" vertical="center"/>
      <protection locked="0"/>
    </xf>
    <xf numFmtId="0" fontId="0" fillId="34" borderId="92" xfId="0" applyFill="1" applyBorder="1" applyAlignment="1" applyProtection="1">
      <alignment horizontal="distributed" vertical="center"/>
      <protection locked="0"/>
    </xf>
    <xf numFmtId="0" fontId="0" fillId="34" borderId="93" xfId="0" applyFill="1" applyBorder="1" applyAlignment="1" applyProtection="1">
      <alignment horizontal="distributed" vertical="center"/>
      <protection locked="0"/>
    </xf>
    <xf numFmtId="0" fontId="23" fillId="0" borderId="94" xfId="0" applyFont="1" applyBorder="1" applyAlignment="1">
      <alignment horizontal="distributed" vertical="center"/>
    </xf>
    <xf numFmtId="0" fontId="23" fillId="0" borderId="95" xfId="0" applyFont="1" applyBorder="1" applyAlignment="1">
      <alignment horizontal="distributed" vertical="center"/>
    </xf>
    <xf numFmtId="0" fontId="7" fillId="35" borderId="96" xfId="60" applyNumberFormat="1" applyFont="1" applyFill="1" applyBorder="1" applyAlignment="1">
      <alignment horizontal="distributed" vertical="center"/>
      <protection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99" xfId="60" applyFont="1" applyFill="1" applyBorder="1" applyAlignment="1">
      <alignment horizontal="distributed" vertical="center"/>
      <protection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8" fillId="35" borderId="102" xfId="60" applyNumberFormat="1" applyFont="1" applyFill="1" applyBorder="1" applyAlignment="1">
      <alignment horizontal="distributed" vertical="center"/>
      <protection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8" fillId="35" borderId="105" xfId="60" applyNumberFormat="1" applyFont="1" applyFill="1" applyBorder="1" applyAlignment="1">
      <alignment horizontal="distributed" vertical="center"/>
      <protection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8" fillId="35" borderId="108" xfId="60" applyNumberFormat="1" applyFont="1" applyFill="1" applyBorder="1" applyAlignment="1">
      <alignment horizontal="distributed" vertical="center"/>
      <protection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177" fontId="33" fillId="37" borderId="65" xfId="60" applyNumberFormat="1" applyFont="1" applyFill="1" applyBorder="1" applyAlignment="1">
      <alignment horizontal="right" vertical="center"/>
      <protection/>
    </xf>
    <xf numFmtId="0" fontId="34" fillId="37" borderId="65" xfId="0" applyFont="1" applyFill="1" applyBorder="1" applyAlignment="1">
      <alignment horizontal="right" vertical="center"/>
    </xf>
    <xf numFmtId="176" fontId="32" fillId="37" borderId="65" xfId="0" applyNumberFormat="1" applyFont="1" applyFill="1" applyBorder="1" applyAlignment="1">
      <alignment horizontal="right" vertical="center"/>
    </xf>
    <xf numFmtId="0" fontId="8" fillId="35" borderId="111" xfId="60" applyNumberFormat="1" applyFont="1" applyFill="1" applyBorder="1" applyAlignment="1">
      <alignment horizontal="distributed" vertical="center"/>
      <protection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0" fontId="6" fillId="35" borderId="114" xfId="60" applyNumberFormat="1" applyFont="1" applyFill="1" applyBorder="1" applyAlignment="1">
      <alignment horizontal="distributed" vertical="center"/>
      <protection/>
    </xf>
    <xf numFmtId="0" fontId="0" fillId="0" borderId="115" xfId="0" applyBorder="1" applyAlignment="1">
      <alignment vertical="center"/>
    </xf>
    <xf numFmtId="0" fontId="0" fillId="0" borderId="116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28575</xdr:rowOff>
    </xdr:from>
    <xdr:to>
      <xdr:col>5</xdr:col>
      <xdr:colOff>981075</xdr:colOff>
      <xdr:row>7</xdr:row>
      <xdr:rowOff>390525</xdr:rowOff>
    </xdr:to>
    <xdr:pic>
      <xdr:nvPicPr>
        <xdr:cNvPr id="1" name="Picture 27" descr="島1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"/>
          <a:ext cx="39338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9</xdr:row>
      <xdr:rowOff>9525</xdr:rowOff>
    </xdr:from>
    <xdr:to>
      <xdr:col>8</xdr:col>
      <xdr:colOff>933450</xdr:colOff>
      <xdr:row>15</xdr:row>
      <xdr:rowOff>85725</xdr:rowOff>
    </xdr:to>
    <xdr:grpSp>
      <xdr:nvGrpSpPr>
        <xdr:cNvPr id="2" name="Group 25"/>
        <xdr:cNvGrpSpPr>
          <a:grpSpLocks/>
        </xdr:cNvGrpSpPr>
      </xdr:nvGrpSpPr>
      <xdr:grpSpPr>
        <a:xfrm>
          <a:off x="371475" y="3524250"/>
          <a:ext cx="6838950" cy="2362200"/>
          <a:chOff x="29" y="376"/>
          <a:chExt cx="718" cy="248"/>
        </a:xfrm>
        <a:solidFill>
          <a:srgbClr val="FFFFFF"/>
        </a:solidFill>
      </xdr:grpSpPr>
      <xdr:sp>
        <xdr:nvSpPr>
          <xdr:cNvPr id="3" name="AutoShape 19"/>
          <xdr:cNvSpPr>
            <a:spLocks/>
          </xdr:cNvSpPr>
        </xdr:nvSpPr>
        <xdr:spPr>
          <a:xfrm>
            <a:off x="29" y="376"/>
            <a:ext cx="717" cy="45"/>
          </a:xfrm>
          <a:prstGeom prst="roundRect">
            <a:avLst/>
          </a:prstGeom>
          <a:solidFill>
            <a:srgbClr val="FFFFFF"/>
          </a:solidFill>
          <a:ln w="15875" cmpd="sng">
            <a:solidFill>
              <a:srgbClr val="33996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20"/>
          <xdr:cNvSpPr>
            <a:spLocks/>
          </xdr:cNvSpPr>
        </xdr:nvSpPr>
        <xdr:spPr>
          <a:xfrm>
            <a:off x="29" y="427"/>
            <a:ext cx="718" cy="45"/>
          </a:xfrm>
          <a:prstGeom prst="roundRect">
            <a:avLst/>
          </a:prstGeom>
          <a:solidFill>
            <a:srgbClr val="FFFFFF"/>
          </a:solidFill>
          <a:ln w="15875" cmpd="sng">
            <a:solidFill>
              <a:srgbClr val="33996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21"/>
          <xdr:cNvSpPr>
            <a:spLocks/>
          </xdr:cNvSpPr>
        </xdr:nvSpPr>
        <xdr:spPr>
          <a:xfrm>
            <a:off x="29" y="478"/>
            <a:ext cx="717" cy="46"/>
          </a:xfrm>
          <a:prstGeom prst="roundRect">
            <a:avLst/>
          </a:prstGeom>
          <a:solidFill>
            <a:srgbClr val="FFFFFF"/>
          </a:solidFill>
          <a:ln w="15875" cmpd="sng">
            <a:solidFill>
              <a:srgbClr val="33996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22"/>
          <xdr:cNvSpPr>
            <a:spLocks/>
          </xdr:cNvSpPr>
        </xdr:nvSpPr>
        <xdr:spPr>
          <a:xfrm>
            <a:off x="29" y="579"/>
            <a:ext cx="718" cy="45"/>
          </a:xfrm>
          <a:prstGeom prst="roundRect">
            <a:avLst/>
          </a:prstGeom>
          <a:solidFill>
            <a:srgbClr val="FFFFFF"/>
          </a:solidFill>
          <a:ln w="15875" cmpd="sng">
            <a:solidFill>
              <a:srgbClr val="33996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23"/>
          <xdr:cNvSpPr>
            <a:spLocks/>
          </xdr:cNvSpPr>
        </xdr:nvSpPr>
        <xdr:spPr>
          <a:xfrm>
            <a:off x="29" y="529"/>
            <a:ext cx="717" cy="45"/>
          </a:xfrm>
          <a:prstGeom prst="roundRect">
            <a:avLst/>
          </a:prstGeom>
          <a:solidFill>
            <a:srgbClr val="FFFFFF"/>
          </a:solidFill>
          <a:ln w="15875" cmpd="sng">
            <a:solidFill>
              <a:srgbClr val="33996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28575</xdr:rowOff>
    </xdr:from>
    <xdr:to>
      <xdr:col>8</xdr:col>
      <xdr:colOff>342900</xdr:colOff>
      <xdr:row>2</xdr:row>
      <xdr:rowOff>2124075</xdr:rowOff>
    </xdr:to>
    <xdr:pic>
      <xdr:nvPicPr>
        <xdr:cNvPr id="1" name="Picture 1" descr="うわー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29527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3</xdr:row>
      <xdr:rowOff>38100</xdr:rowOff>
    </xdr:from>
    <xdr:to>
      <xdr:col>8</xdr:col>
      <xdr:colOff>352425</xdr:colOff>
      <xdr:row>3</xdr:row>
      <xdr:rowOff>285750</xdr:rowOff>
    </xdr:to>
    <xdr:sp>
      <xdr:nvSpPr>
        <xdr:cNvPr id="2" name="AutoShape 2" descr="青い画用紙"/>
        <xdr:cNvSpPr>
          <a:spLocks/>
        </xdr:cNvSpPr>
      </xdr:nvSpPr>
      <xdr:spPr>
        <a:xfrm>
          <a:off x="400050" y="2628900"/>
          <a:ext cx="2914650" cy="247650"/>
        </a:xfrm>
        <a:prstGeom prst="roundRect">
          <a:avLst/>
        </a:prstGeom>
        <a:blipFill>
          <a:blip r:embed="rId2">
            <a:alphaModFix amt="44000"/>
          </a:blip>
          <a:srcRect/>
          <a:stretch>
            <a:fillRect/>
          </a:stretch>
        </a:blip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S26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3.625" style="0" customWidth="1"/>
    <col min="2" max="2" width="3.625" style="0" hidden="1" customWidth="1"/>
    <col min="3" max="9" width="13.125" style="0" customWidth="1"/>
    <col min="10" max="10" width="2.625" style="0" customWidth="1"/>
    <col min="11" max="11" width="6.125" style="0" customWidth="1"/>
    <col min="12" max="12" width="1.625" style="0" customWidth="1"/>
    <col min="13" max="13" width="3.375" style="0" hidden="1" customWidth="1"/>
    <col min="14" max="18" width="17.625" style="0" hidden="1" customWidth="1"/>
    <col min="19" max="19" width="6.125" style="0" customWidth="1"/>
  </cols>
  <sheetData>
    <row r="1" ht="14.25" thickBot="1"/>
    <row r="2" spans="3:19" ht="21" customHeight="1" thickBot="1" thickTop="1">
      <c r="C2" s="108" t="s">
        <v>8</v>
      </c>
      <c r="D2" s="109"/>
      <c r="E2" s="109"/>
      <c r="F2" s="110"/>
      <c r="G2" s="69">
        <f>F17</f>
        <v>12</v>
      </c>
      <c r="H2" s="69">
        <f>F17</f>
        <v>12</v>
      </c>
      <c r="I2" s="86">
        <f>F17</f>
        <v>12</v>
      </c>
      <c r="K2" s="95" t="s">
        <v>7</v>
      </c>
      <c r="L2" s="63"/>
      <c r="M2" s="65"/>
      <c r="N2" s="100" t="s">
        <v>19</v>
      </c>
      <c r="O2" s="101"/>
      <c r="P2" s="102"/>
      <c r="Q2" s="102"/>
      <c r="R2" s="103"/>
      <c r="S2" s="95" t="s">
        <v>25</v>
      </c>
    </row>
    <row r="3" spans="3:19" ht="34.5" customHeight="1" thickBot="1">
      <c r="C3" s="111"/>
      <c r="D3" s="112"/>
      <c r="E3" s="112"/>
      <c r="F3" s="113"/>
      <c r="I3" s="86">
        <f>F17</f>
        <v>12</v>
      </c>
      <c r="K3" s="96"/>
      <c r="L3" s="63"/>
      <c r="M3" s="66">
        <v>1</v>
      </c>
      <c r="N3" s="83"/>
      <c r="O3" s="80"/>
      <c r="P3" s="70"/>
      <c r="Q3" s="76"/>
      <c r="R3" s="73"/>
      <c r="S3" s="96"/>
    </row>
    <row r="4" spans="3:19" ht="34.5" customHeight="1" thickBot="1" thickTop="1">
      <c r="C4" s="111"/>
      <c r="D4" s="112"/>
      <c r="E4" s="112"/>
      <c r="F4" s="113"/>
      <c r="G4" s="92" t="str">
        <f>VLOOKUP(F17,M3:R14,2)</f>
        <v>25日クリスマスイブ</v>
      </c>
      <c r="H4" s="93"/>
      <c r="I4" s="94"/>
      <c r="K4" s="96"/>
      <c r="L4" s="63"/>
      <c r="M4" s="67">
        <v>2</v>
      </c>
      <c r="N4" s="84" t="s">
        <v>15</v>
      </c>
      <c r="O4" s="81"/>
      <c r="P4" s="71"/>
      <c r="Q4" s="77"/>
      <c r="R4" s="74"/>
      <c r="S4" s="96"/>
    </row>
    <row r="5" spans="3:19" ht="34.5" customHeight="1" thickBot="1" thickTop="1">
      <c r="C5" s="111"/>
      <c r="D5" s="112"/>
      <c r="E5" s="112"/>
      <c r="F5" s="113"/>
      <c r="G5" s="92">
        <f>VLOOKUP(G2,M3:R14,3)</f>
        <v>0</v>
      </c>
      <c r="H5" s="93"/>
      <c r="I5" s="94"/>
      <c r="K5" s="96"/>
      <c r="L5" s="63"/>
      <c r="M5" s="67">
        <v>3</v>
      </c>
      <c r="N5" s="84" t="s">
        <v>22</v>
      </c>
      <c r="O5" s="81" t="s">
        <v>23</v>
      </c>
      <c r="P5" s="71"/>
      <c r="Q5" s="77"/>
      <c r="R5" s="74"/>
      <c r="S5" s="96"/>
    </row>
    <row r="6" spans="3:19" ht="34.5" customHeight="1" thickBot="1" thickTop="1">
      <c r="C6" s="111"/>
      <c r="D6" s="112"/>
      <c r="E6" s="112"/>
      <c r="F6" s="113"/>
      <c r="G6" s="92">
        <f>VLOOKUP(H2,M3:R14,4)</f>
        <v>0</v>
      </c>
      <c r="H6" s="93"/>
      <c r="I6" s="94"/>
      <c r="K6" s="96"/>
      <c r="L6" s="63"/>
      <c r="M6" s="67">
        <v>4</v>
      </c>
      <c r="N6" s="84" t="s">
        <v>16</v>
      </c>
      <c r="O6" s="81"/>
      <c r="P6" s="71"/>
      <c r="Q6" s="77"/>
      <c r="R6" s="74"/>
      <c r="S6" s="96"/>
    </row>
    <row r="7" spans="3:19" ht="34.5" customHeight="1" thickBot="1" thickTop="1">
      <c r="C7" s="111"/>
      <c r="D7" s="112"/>
      <c r="E7" s="112"/>
      <c r="F7" s="113"/>
      <c r="G7" s="92">
        <f>VLOOKUP(I2,M3:R14,5)</f>
        <v>0</v>
      </c>
      <c r="H7" s="93"/>
      <c r="I7" s="94"/>
      <c r="K7" s="97"/>
      <c r="L7" s="64"/>
      <c r="M7" s="67">
        <v>5</v>
      </c>
      <c r="N7" s="84" t="s">
        <v>17</v>
      </c>
      <c r="O7" s="81" t="s">
        <v>18</v>
      </c>
      <c r="P7" s="71" t="s">
        <v>24</v>
      </c>
      <c r="Q7" s="79"/>
      <c r="R7" s="74"/>
      <c r="S7" s="97"/>
    </row>
    <row r="8" spans="3:19" ht="34.5" customHeight="1" thickBot="1" thickTop="1">
      <c r="C8" s="114"/>
      <c r="D8" s="115"/>
      <c r="E8" s="115"/>
      <c r="F8" s="116"/>
      <c r="G8" s="92">
        <f>VLOOKUP(I3,M3:R14,6)</f>
        <v>0</v>
      </c>
      <c r="H8" s="93"/>
      <c r="I8" s="94"/>
      <c r="K8" s="98"/>
      <c r="L8" s="62"/>
      <c r="M8" s="67">
        <v>6</v>
      </c>
      <c r="N8" s="84"/>
      <c r="O8" s="81"/>
      <c r="P8" s="71"/>
      <c r="Q8" s="77"/>
      <c r="R8" s="74"/>
      <c r="S8" s="98"/>
    </row>
    <row r="9" spans="3:19" ht="34.5" customHeight="1" thickTop="1">
      <c r="C9" s="38" t="s">
        <v>9</v>
      </c>
      <c r="G9" s="117"/>
      <c r="H9" s="117"/>
      <c r="I9" s="117"/>
      <c r="K9" s="98"/>
      <c r="L9" s="62"/>
      <c r="M9" s="67">
        <v>7</v>
      </c>
      <c r="N9" s="84" t="s">
        <v>20</v>
      </c>
      <c r="O9" s="81"/>
      <c r="P9" s="71"/>
      <c r="Q9" s="77"/>
      <c r="R9" s="74"/>
      <c r="S9" s="98"/>
    </row>
    <row r="10" spans="11:19" ht="30" customHeight="1">
      <c r="K10" s="98"/>
      <c r="L10" s="62"/>
      <c r="M10" s="67">
        <v>8</v>
      </c>
      <c r="N10" s="84"/>
      <c r="O10" s="81"/>
      <c r="P10" s="71"/>
      <c r="Q10" s="77"/>
      <c r="R10" s="74"/>
      <c r="S10" s="98"/>
    </row>
    <row r="11" spans="11:19" ht="30" customHeight="1">
      <c r="K11" s="98"/>
      <c r="L11" s="62"/>
      <c r="M11" s="67">
        <v>9</v>
      </c>
      <c r="N11" s="84"/>
      <c r="O11" s="81"/>
      <c r="P11" s="71"/>
      <c r="Q11" s="77"/>
      <c r="R11" s="74"/>
      <c r="S11" s="98"/>
    </row>
    <row r="12" spans="11:19" ht="30" customHeight="1">
      <c r="K12" s="98"/>
      <c r="L12" s="62"/>
      <c r="M12" s="67">
        <v>10</v>
      </c>
      <c r="N12" s="84" t="s">
        <v>21</v>
      </c>
      <c r="O12" s="81"/>
      <c r="P12" s="71"/>
      <c r="Q12" s="77"/>
      <c r="R12" s="74"/>
      <c r="S12" s="98"/>
    </row>
    <row r="13" spans="11:19" ht="30" customHeight="1">
      <c r="K13" s="98"/>
      <c r="L13" s="62"/>
      <c r="M13" s="67">
        <v>11</v>
      </c>
      <c r="N13" s="84"/>
      <c r="O13" s="81"/>
      <c r="P13" s="71"/>
      <c r="Q13" s="77"/>
      <c r="R13" s="74"/>
      <c r="S13" s="98"/>
    </row>
    <row r="14" spans="11:19" ht="30" customHeight="1" thickBot="1">
      <c r="K14" s="98"/>
      <c r="L14" s="62"/>
      <c r="M14" s="68">
        <v>12</v>
      </c>
      <c r="N14" s="85" t="s">
        <v>26</v>
      </c>
      <c r="O14" s="82"/>
      <c r="P14" s="72"/>
      <c r="Q14" s="78"/>
      <c r="R14" s="75"/>
      <c r="S14" s="98"/>
    </row>
    <row r="15" spans="11:19" ht="30" customHeight="1" thickTop="1">
      <c r="K15" s="98"/>
      <c r="L15" s="62"/>
      <c r="S15" s="98"/>
    </row>
    <row r="16" spans="11:19" ht="10.5" customHeight="1" thickBot="1">
      <c r="K16" s="98"/>
      <c r="L16" s="62"/>
      <c r="S16" s="98"/>
    </row>
    <row r="17" spans="4:19" ht="24.75" customHeight="1" thickBot="1" thickTop="1">
      <c r="D17" s="1"/>
      <c r="F17" s="104">
        <v>12</v>
      </c>
      <c r="G17" s="105"/>
      <c r="K17" s="98"/>
      <c r="L17" s="62"/>
      <c r="S17" s="98"/>
    </row>
    <row r="18" spans="3:19" ht="24.75" customHeight="1" thickBot="1" thickTop="1">
      <c r="C18" s="2"/>
      <c r="D18" s="6">
        <v>2011</v>
      </c>
      <c r="F18" s="106"/>
      <c r="G18" s="107"/>
      <c r="K18" s="99"/>
      <c r="L18" s="62"/>
      <c r="S18" s="99"/>
    </row>
    <row r="19" spans="3:9" ht="6.75" customHeight="1" thickBot="1" thickTop="1">
      <c r="C19" s="1"/>
      <c r="D19" s="1"/>
      <c r="E19" s="2"/>
      <c r="F19" s="2"/>
      <c r="G19" s="1"/>
      <c r="H19" s="1"/>
      <c r="I19" s="1"/>
    </row>
    <row r="20" spans="2:9" ht="30" customHeight="1" thickBot="1" thickTop="1">
      <c r="B20">
        <v>1</v>
      </c>
      <c r="C20" s="3" t="s">
        <v>5</v>
      </c>
      <c r="D20" s="4" t="s">
        <v>6</v>
      </c>
      <c r="E20" s="4" t="s">
        <v>0</v>
      </c>
      <c r="F20" s="4" t="s">
        <v>1</v>
      </c>
      <c r="G20" s="4" t="s">
        <v>2</v>
      </c>
      <c r="H20" s="4" t="s">
        <v>3</v>
      </c>
      <c r="I20" s="5" t="s">
        <v>4</v>
      </c>
    </row>
    <row r="21" spans="2:9" ht="49.5" customHeight="1">
      <c r="B21">
        <v>2</v>
      </c>
      <c r="C21" s="7">
        <f>IF(B$20&gt;=WEEKDAY(DATE($D18,$F$17,1)),B$20-WEEKDAY(DATE($D18,$F$17,1))+1,"")</f>
      </c>
      <c r="D21" s="8">
        <f>IF(B$21&gt;=WEEKDAY(DATE($D18,$F$17,1)),B$21-WEEKDAY(DATE($D18,$F$17,1))+1,"")</f>
      </c>
      <c r="E21" s="8">
        <f>IF(B$22&gt;=WEEKDAY(DATE($D18,$F$17,1)),B$22-WEEKDAY(DATE($D18,$F$17,1))+1,"")</f>
      </c>
      <c r="F21" s="8">
        <f>IF(B$23&gt;=WEEKDAY(DATE($D18,$F$17,1)),B$23-WEEKDAY(DATE($D18,$F$17,1))+1,"")</f>
      </c>
      <c r="G21" s="8">
        <f>IF(B$24&gt;=WEEKDAY(DATE($D18,$F$17,1)),B$24-WEEKDAY(DATE($D18,$F$17,1))+1,"")</f>
        <v>1</v>
      </c>
      <c r="H21" s="8">
        <f>IF(B$25&gt;=WEEKDAY(DATE($D18,$F$17,1)),B$25-WEEKDAY(DATE($D18,$F$17,1))+1,"")</f>
        <v>2</v>
      </c>
      <c r="I21" s="9">
        <f>IF(B$26&gt;=WEEKDAY(DATE($D18,$F$17,1)),B$26-WEEKDAY(DATE($D18,$F$17,1))+1,"")</f>
        <v>3</v>
      </c>
    </row>
    <row r="22" spans="2:9" ht="49.5" customHeight="1">
      <c r="B22">
        <v>3</v>
      </c>
      <c r="C22" s="10">
        <f>$I21+1</f>
        <v>4</v>
      </c>
      <c r="D22" s="11">
        <f aca="true" t="shared" si="0" ref="D22:I24">C22+1</f>
        <v>5</v>
      </c>
      <c r="E22" s="11">
        <f t="shared" si="0"/>
        <v>6</v>
      </c>
      <c r="F22" s="11">
        <f t="shared" si="0"/>
        <v>7</v>
      </c>
      <c r="G22" s="11">
        <f t="shared" si="0"/>
        <v>8</v>
      </c>
      <c r="H22" s="11">
        <f t="shared" si="0"/>
        <v>9</v>
      </c>
      <c r="I22" s="12">
        <f t="shared" si="0"/>
        <v>10</v>
      </c>
    </row>
    <row r="23" spans="2:9" ht="49.5" customHeight="1">
      <c r="B23">
        <v>4</v>
      </c>
      <c r="C23" s="10">
        <f>$I22+1</f>
        <v>11</v>
      </c>
      <c r="D23" s="11">
        <f t="shared" si="0"/>
        <v>12</v>
      </c>
      <c r="E23" s="11">
        <f t="shared" si="0"/>
        <v>13</v>
      </c>
      <c r="F23" s="11">
        <f t="shared" si="0"/>
        <v>14</v>
      </c>
      <c r="G23" s="11">
        <f t="shared" si="0"/>
        <v>15</v>
      </c>
      <c r="H23" s="11">
        <f t="shared" si="0"/>
        <v>16</v>
      </c>
      <c r="I23" s="12">
        <f t="shared" si="0"/>
        <v>17</v>
      </c>
    </row>
    <row r="24" spans="2:9" ht="49.5" customHeight="1">
      <c r="B24">
        <v>5</v>
      </c>
      <c r="C24" s="10">
        <f>$I23+1</f>
        <v>18</v>
      </c>
      <c r="D24" s="11">
        <f t="shared" si="0"/>
        <v>19</v>
      </c>
      <c r="E24" s="11">
        <f t="shared" si="0"/>
        <v>20</v>
      </c>
      <c r="F24" s="11">
        <f t="shared" si="0"/>
        <v>21</v>
      </c>
      <c r="G24" s="11">
        <f t="shared" si="0"/>
        <v>22</v>
      </c>
      <c r="H24" s="11">
        <f t="shared" si="0"/>
        <v>23</v>
      </c>
      <c r="I24" s="12">
        <f t="shared" si="0"/>
        <v>24</v>
      </c>
    </row>
    <row r="25" spans="2:9" ht="49.5" customHeight="1">
      <c r="B25">
        <v>6</v>
      </c>
      <c r="C25" s="10">
        <f>$I24+1</f>
        <v>25</v>
      </c>
      <c r="D25" s="11">
        <f aca="true" t="shared" si="1" ref="D25:I25">C25+1</f>
        <v>26</v>
      </c>
      <c r="E25" s="11">
        <f t="shared" si="1"/>
        <v>27</v>
      </c>
      <c r="F25" s="11">
        <f t="shared" si="1"/>
        <v>28</v>
      </c>
      <c r="G25" s="11">
        <f t="shared" si="1"/>
        <v>29</v>
      </c>
      <c r="H25" s="11">
        <f t="shared" si="1"/>
        <v>30</v>
      </c>
      <c r="I25" s="12">
        <f t="shared" si="1"/>
        <v>31</v>
      </c>
    </row>
    <row r="26" spans="2:9" ht="49.5" customHeight="1" thickBot="1">
      <c r="B26">
        <v>7</v>
      </c>
      <c r="C26" s="13">
        <f>$I25+1</f>
        <v>32</v>
      </c>
      <c r="D26" s="14">
        <f aca="true" t="shared" si="2" ref="D26:I26">C26+1</f>
        <v>33</v>
      </c>
      <c r="E26" s="14">
        <f t="shared" si="2"/>
        <v>34</v>
      </c>
      <c r="F26" s="14">
        <f t="shared" si="2"/>
        <v>35</v>
      </c>
      <c r="G26" s="14">
        <f t="shared" si="2"/>
        <v>36</v>
      </c>
      <c r="H26" s="14">
        <f t="shared" si="2"/>
        <v>37</v>
      </c>
      <c r="I26" s="15">
        <f t="shared" si="2"/>
        <v>38</v>
      </c>
    </row>
    <row r="27" ht="14.25" thickTop="1"/>
  </sheetData>
  <sheetProtection password="DDFF" sheet="1" objects="1" scenarios="1" selectLockedCells="1"/>
  <mergeCells count="11">
    <mergeCell ref="G9:I9"/>
    <mergeCell ref="G6:I6"/>
    <mergeCell ref="S2:S18"/>
    <mergeCell ref="N2:R2"/>
    <mergeCell ref="F17:G18"/>
    <mergeCell ref="K2:K18"/>
    <mergeCell ref="C2:F8"/>
    <mergeCell ref="G4:I4"/>
    <mergeCell ref="G5:I5"/>
    <mergeCell ref="G7:I7"/>
    <mergeCell ref="G8:I8"/>
  </mergeCells>
  <conditionalFormatting sqref="C25:I26 C24">
    <cfRule type="cellIs" priority="8" dxfId="12" operator="greaterThan" stopIfTrue="1">
      <formula>DAY(DATE($D$18,$F$17+1,0))</formula>
    </cfRule>
  </conditionalFormatting>
  <conditionalFormatting sqref="G4:I5">
    <cfRule type="cellIs" priority="6" dxfId="13" operator="equal" stopIfTrue="1">
      <formula>0</formula>
    </cfRule>
    <cfRule type="containsBlanks" priority="7" dxfId="13" stopIfTrue="1">
      <formula>LEN(TRIM(G4))=0</formula>
    </cfRule>
  </conditionalFormatting>
  <conditionalFormatting sqref="G6:I6">
    <cfRule type="cellIs" priority="4" dxfId="13" operator="equal" stopIfTrue="1">
      <formula>0</formula>
    </cfRule>
    <cfRule type="containsBlanks" priority="5" dxfId="13" stopIfTrue="1">
      <formula>LEN(TRIM(G6))=0</formula>
    </cfRule>
  </conditionalFormatting>
  <conditionalFormatting sqref="G4:I4">
    <cfRule type="cellIs" priority="3" dxfId="13" operator="equal" stopIfTrue="1">
      <formula>0</formula>
    </cfRule>
  </conditionalFormatting>
  <conditionalFormatting sqref="G7:I8">
    <cfRule type="cellIs" priority="1" dxfId="13" operator="equal" stopIfTrue="1">
      <formula>0</formula>
    </cfRule>
    <cfRule type="containsBlanks" priority="2" dxfId="13" stopIfTrue="1">
      <formula>LEN(TRIM(G7))=0</formula>
    </cfRule>
  </conditionalFormatting>
  <dataValidations count="2">
    <dataValidation allowBlank="1" showInputMessage="1" showErrorMessage="1" imeMode="off" sqref="D18"/>
    <dataValidation type="whole" operator="lessThan" allowBlank="1" showInputMessage="1" showErrorMessage="1" errorTitle="13以下" error="ありえない月数です" imeMode="off" sqref="F17:G18">
      <formula1>13</formula1>
    </dataValidation>
  </dataValidations>
  <printOptions/>
  <pageMargins left="0.5905511811023623" right="0.5905511811023623" top="0.3937007874015748" bottom="0.3937007874015748" header="0.4330708661417323" footer="0.4330708661417323"/>
  <pageSetup orientation="portrait" paperSize="9" r:id="rId4"/>
  <headerFooter>
    <oddFooter>&amp;Cエクセルサプリ　http://www.nextftp.com/Excelsupple/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F6" sqref="F6:G7"/>
    </sheetView>
  </sheetViews>
  <sheetFormatPr defaultColWidth="9.00390625" defaultRowHeight="13.5"/>
  <cols>
    <col min="1" max="1" width="3.625" style="0" customWidth="1"/>
    <col min="2" max="2" width="3.625" style="0" hidden="1" customWidth="1"/>
    <col min="3" max="9" width="5.875" style="0" customWidth="1"/>
  </cols>
  <sheetData>
    <row r="1" ht="14.25" thickBot="1"/>
    <row r="2" spans="3:9" ht="19.5" customHeight="1" thickTop="1">
      <c r="C2" s="32"/>
      <c r="D2" s="33"/>
      <c r="E2" s="33"/>
      <c r="F2" s="33"/>
      <c r="G2" s="33"/>
      <c r="H2" s="33"/>
      <c r="I2" s="34"/>
    </row>
    <row r="3" spans="3:9" ht="170.25" customHeight="1" thickBot="1">
      <c r="C3" s="35"/>
      <c r="D3" s="128" t="s">
        <v>8</v>
      </c>
      <c r="E3" s="128"/>
      <c r="F3" s="128"/>
      <c r="G3" s="128"/>
      <c r="H3" s="128"/>
      <c r="I3" s="36"/>
    </row>
    <row r="4" spans="3:9" ht="24" customHeight="1" thickTop="1">
      <c r="C4" s="19"/>
      <c r="D4" s="19"/>
      <c r="E4" s="19"/>
      <c r="F4" s="19"/>
      <c r="G4" s="19"/>
      <c r="H4" s="19"/>
      <c r="I4" s="19"/>
    </row>
    <row r="5" ht="3" customHeight="1" thickBot="1"/>
    <row r="6" spans="3:9" ht="18.75" customHeight="1" thickBot="1" thickTop="1">
      <c r="C6" s="129">
        <v>2011</v>
      </c>
      <c r="D6" s="130"/>
      <c r="E6" s="19"/>
      <c r="F6" s="131">
        <v>12</v>
      </c>
      <c r="G6" s="132"/>
      <c r="H6" s="20"/>
      <c r="I6" s="20"/>
    </row>
    <row r="7" spans="3:9" ht="12" customHeight="1" thickBot="1" thickTop="1">
      <c r="C7" s="2"/>
      <c r="D7" s="1"/>
      <c r="E7" s="31"/>
      <c r="F7" s="133"/>
      <c r="G7" s="134"/>
      <c r="H7" s="21"/>
      <c r="I7" s="21"/>
    </row>
    <row r="8" spans="3:9" ht="3" customHeight="1" thickBot="1" thickTop="1">
      <c r="C8" s="1"/>
      <c r="D8" s="1"/>
      <c r="E8" s="2"/>
      <c r="F8" s="2"/>
      <c r="G8" s="2"/>
      <c r="H8" s="1"/>
      <c r="I8" s="1"/>
    </row>
    <row r="9" spans="2:9" ht="15" customHeight="1" thickBot="1" thickTop="1">
      <c r="B9">
        <v>1</v>
      </c>
      <c r="C9" s="16" t="s">
        <v>5</v>
      </c>
      <c r="D9" s="17" t="s">
        <v>6</v>
      </c>
      <c r="E9" s="17" t="s">
        <v>0</v>
      </c>
      <c r="F9" s="17" t="s">
        <v>1</v>
      </c>
      <c r="G9" s="17" t="s">
        <v>2</v>
      </c>
      <c r="H9" s="17" t="s">
        <v>3</v>
      </c>
      <c r="I9" s="18" t="s">
        <v>4</v>
      </c>
    </row>
    <row r="10" spans="2:9" ht="24" customHeight="1">
      <c r="B10">
        <v>2</v>
      </c>
      <c r="C10" s="22">
        <f>IF(B$9&gt;=WEEKDAY(DATE($C6,$F$6,1)),B$9-WEEKDAY(DATE($C6,$F$6,1))+1,"")</f>
      </c>
      <c r="D10" s="23">
        <f>IF(B$10&gt;=WEEKDAY(DATE($C6,$F$6,1)),B$10-WEEKDAY(DATE($C6,$F$6,1))+1,"")</f>
      </c>
      <c r="E10" s="23">
        <f>IF(B$11&gt;=WEEKDAY(DATE($C6,$F$6,1)),B$11-WEEKDAY(DATE($C6,$F$6,1))+1,"")</f>
      </c>
      <c r="F10" s="23">
        <f>IF(B$12&gt;=WEEKDAY(DATE($C6,$F$6,1)),B$12-WEEKDAY(DATE($C6,$F$6,1))+1,"")</f>
      </c>
      <c r="G10" s="23">
        <f>IF(B$13&gt;=WEEKDAY(DATE($C6,$F$6,1)),B$13-WEEKDAY(DATE($C6,$F$6,1))+1,"")</f>
        <v>1</v>
      </c>
      <c r="H10" s="23">
        <f>IF(B$14&gt;=WEEKDAY(DATE($C6,$F$6,1)),B$14-WEEKDAY(DATE($C6,$F$6,1))+1,"")</f>
        <v>2</v>
      </c>
      <c r="I10" s="24">
        <f>IF(B$15&gt;=WEEKDAY(DATE($C6,$F$6,1)),B$15-WEEKDAY(DATE($C6,$F$6,1))+1,"")</f>
        <v>3</v>
      </c>
    </row>
    <row r="11" spans="2:9" ht="24" customHeight="1">
      <c r="B11">
        <v>3</v>
      </c>
      <c r="C11" s="25">
        <f>$I10+1</f>
        <v>4</v>
      </c>
      <c r="D11" s="26">
        <f aca="true" t="shared" si="0" ref="D11:I15">C11+1</f>
        <v>5</v>
      </c>
      <c r="E11" s="26">
        <f t="shared" si="0"/>
        <v>6</v>
      </c>
      <c r="F11" s="26">
        <f t="shared" si="0"/>
        <v>7</v>
      </c>
      <c r="G11" s="26">
        <f t="shared" si="0"/>
        <v>8</v>
      </c>
      <c r="H11" s="26">
        <f t="shared" si="0"/>
        <v>9</v>
      </c>
      <c r="I11" s="27">
        <f t="shared" si="0"/>
        <v>10</v>
      </c>
    </row>
    <row r="12" spans="2:9" ht="24" customHeight="1">
      <c r="B12">
        <v>4</v>
      </c>
      <c r="C12" s="25">
        <f>$I11+1</f>
        <v>11</v>
      </c>
      <c r="D12" s="26">
        <f t="shared" si="0"/>
        <v>12</v>
      </c>
      <c r="E12" s="26">
        <f t="shared" si="0"/>
        <v>13</v>
      </c>
      <c r="F12" s="26">
        <f t="shared" si="0"/>
        <v>14</v>
      </c>
      <c r="G12" s="26">
        <f t="shared" si="0"/>
        <v>15</v>
      </c>
      <c r="H12" s="26">
        <f t="shared" si="0"/>
        <v>16</v>
      </c>
      <c r="I12" s="27">
        <f t="shared" si="0"/>
        <v>17</v>
      </c>
    </row>
    <row r="13" spans="2:9" ht="24" customHeight="1">
      <c r="B13">
        <v>5</v>
      </c>
      <c r="C13" s="25">
        <f>$I12+1</f>
        <v>18</v>
      </c>
      <c r="D13" s="26">
        <f t="shared" si="0"/>
        <v>19</v>
      </c>
      <c r="E13" s="26">
        <f t="shared" si="0"/>
        <v>20</v>
      </c>
      <c r="F13" s="26">
        <f t="shared" si="0"/>
        <v>21</v>
      </c>
      <c r="G13" s="26">
        <f t="shared" si="0"/>
        <v>22</v>
      </c>
      <c r="H13" s="26">
        <f t="shared" si="0"/>
        <v>23</v>
      </c>
      <c r="I13" s="27">
        <f t="shared" si="0"/>
        <v>24</v>
      </c>
    </row>
    <row r="14" spans="2:9" ht="24" customHeight="1">
      <c r="B14">
        <v>6</v>
      </c>
      <c r="C14" s="25">
        <f>$I13+1</f>
        <v>25</v>
      </c>
      <c r="D14" s="26">
        <f t="shared" si="0"/>
        <v>26</v>
      </c>
      <c r="E14" s="26">
        <f t="shared" si="0"/>
        <v>27</v>
      </c>
      <c r="F14" s="26">
        <f t="shared" si="0"/>
        <v>28</v>
      </c>
      <c r="G14" s="26">
        <f t="shared" si="0"/>
        <v>29</v>
      </c>
      <c r="H14" s="26">
        <f t="shared" si="0"/>
        <v>30</v>
      </c>
      <c r="I14" s="27">
        <f t="shared" si="0"/>
        <v>31</v>
      </c>
    </row>
    <row r="15" spans="2:9" ht="24" customHeight="1" thickBot="1">
      <c r="B15">
        <v>7</v>
      </c>
      <c r="C15" s="28">
        <f>$I14+1</f>
        <v>32</v>
      </c>
      <c r="D15" s="29">
        <f t="shared" si="0"/>
        <v>33</v>
      </c>
      <c r="E15" s="29">
        <f t="shared" si="0"/>
        <v>34</v>
      </c>
      <c r="F15" s="29">
        <f t="shared" si="0"/>
        <v>35</v>
      </c>
      <c r="G15" s="29">
        <f t="shared" si="0"/>
        <v>36</v>
      </c>
      <c r="H15" s="29">
        <f t="shared" si="0"/>
        <v>37</v>
      </c>
      <c r="I15" s="30">
        <f t="shared" si="0"/>
        <v>38</v>
      </c>
    </row>
    <row r="16" ht="15" thickBot="1" thickTop="1"/>
    <row r="17" spans="3:4" ht="19.5" customHeight="1" thickBot="1" thickTop="1">
      <c r="C17" s="135" t="s">
        <v>10</v>
      </c>
      <c r="D17" s="136"/>
    </row>
    <row r="18" spans="3:9" ht="19.5" customHeight="1" thickTop="1">
      <c r="C18" s="118" t="s">
        <v>11</v>
      </c>
      <c r="D18" s="119"/>
      <c r="E18" s="120"/>
      <c r="F18" s="120"/>
      <c r="G18" s="120"/>
      <c r="H18" s="120"/>
      <c r="I18" s="121"/>
    </row>
    <row r="19" spans="3:9" ht="19.5" customHeight="1">
      <c r="C19" s="122" t="s">
        <v>12</v>
      </c>
      <c r="D19" s="123"/>
      <c r="E19" s="123"/>
      <c r="F19" s="123"/>
      <c r="G19" s="123"/>
      <c r="H19" s="123"/>
      <c r="I19" s="124"/>
    </row>
    <row r="20" spans="3:9" ht="19.5" customHeight="1" thickBot="1">
      <c r="C20" s="125" t="s">
        <v>13</v>
      </c>
      <c r="D20" s="126"/>
      <c r="E20" s="126"/>
      <c r="F20" s="126"/>
      <c r="G20" s="126"/>
      <c r="H20" s="126"/>
      <c r="I20" s="127"/>
    </row>
    <row r="21" spans="3:9" ht="14.25" thickTop="1">
      <c r="C21" s="37"/>
      <c r="D21" s="37"/>
      <c r="E21" s="37"/>
      <c r="F21" s="37"/>
      <c r="G21" s="37"/>
      <c r="H21" s="37"/>
      <c r="I21" s="37"/>
    </row>
    <row r="22" spans="3:9" ht="14.25" customHeight="1">
      <c r="C22" s="37"/>
      <c r="D22" s="37"/>
      <c r="E22" s="37"/>
      <c r="F22" s="37"/>
      <c r="G22" s="37"/>
      <c r="H22" s="37"/>
      <c r="I22" s="37"/>
    </row>
  </sheetData>
  <sheetProtection password="DDFF" sheet="1" objects="1" scenarios="1" selectLockedCells="1"/>
  <mergeCells count="7">
    <mergeCell ref="C18:I18"/>
    <mergeCell ref="C19:I19"/>
    <mergeCell ref="C20:I20"/>
    <mergeCell ref="D3:H3"/>
    <mergeCell ref="C6:D6"/>
    <mergeCell ref="F6:G7"/>
    <mergeCell ref="C17:D17"/>
  </mergeCells>
  <conditionalFormatting sqref="C14:I15 C13">
    <cfRule type="cellIs" priority="1" dxfId="12" operator="greaterThan" stopIfTrue="1">
      <formula>DAY(DATE($C$6,$F$6+1,0))</formula>
    </cfRule>
  </conditionalFormatting>
  <dataValidations count="2">
    <dataValidation allowBlank="1" showInputMessage="1" showErrorMessage="1" imeMode="off" sqref="C6:D6"/>
    <dataValidation type="whole" operator="lessThan" allowBlank="1" showInputMessage="1" showErrorMessage="1" errorTitle="13以下" error="ありえない月数です" imeMode="off" sqref="F6:G7">
      <formula1>13</formula1>
    </dataValidation>
  </dataValidations>
  <printOptions/>
  <pageMargins left="0.3937007874015748" right="0.31496062992125984" top="0.1968503937007874" bottom="0.1968503937007874" header="0.15748031496062992" footer="0.2362204724409449"/>
  <pageSetup orientation="portrait" paperSize="43" r:id="rId2"/>
  <headerFooter scaleWithDoc="0">
    <oddFooter>&amp;L&amp;8&amp;K03+037ｴｸｾﾙｻﾌﾟﾘ&amp;R&amp;8&amp;K00B0F0http://www.nextftp.com/Excelsupple/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C5" sqref="C5"/>
    </sheetView>
  </sheetViews>
  <sheetFormatPr defaultColWidth="9.00390625" defaultRowHeight="13.5"/>
  <cols>
    <col min="1" max="1" width="3.625" style="0" customWidth="1"/>
    <col min="2" max="2" width="3.625" style="0" hidden="1" customWidth="1"/>
    <col min="3" max="8" width="13.375" style="0" customWidth="1"/>
    <col min="9" max="16" width="2.125" style="0" customWidth="1"/>
    <col min="17" max="17" width="1.25" style="0" customWidth="1"/>
    <col min="18" max="18" width="13.625" style="0" customWidth="1"/>
    <col min="19" max="19" width="9.00390625" style="0" customWidth="1"/>
  </cols>
  <sheetData>
    <row r="1" ht="13.5">
      <c r="R1" s="39"/>
    </row>
    <row r="2" spans="3:18" ht="159.75" customHeight="1"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R2" s="39"/>
    </row>
    <row r="3" spans="3:18" ht="159.75" customHeight="1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R3" s="39"/>
    </row>
    <row r="4" spans="9:18" ht="5.25" customHeight="1" thickBot="1">
      <c r="I4" s="140"/>
      <c r="J4" s="140"/>
      <c r="K4" s="140"/>
      <c r="L4" s="140"/>
      <c r="M4" s="140"/>
      <c r="N4" s="140"/>
      <c r="O4" s="140"/>
      <c r="R4" s="39"/>
    </row>
    <row r="5" spans="3:18" ht="24.75" customHeight="1" thickBot="1" thickTop="1">
      <c r="C5" s="6">
        <v>2011</v>
      </c>
      <c r="D5" s="1"/>
      <c r="E5" s="104">
        <v>2</v>
      </c>
      <c r="F5" s="105"/>
      <c r="G5" s="1"/>
      <c r="I5" s="140"/>
      <c r="J5" s="140"/>
      <c r="K5" s="140"/>
      <c r="L5" s="140"/>
      <c r="M5" s="140"/>
      <c r="N5" s="140"/>
      <c r="O5" s="140"/>
      <c r="P5" s="40"/>
      <c r="Q5" s="40"/>
      <c r="R5" s="87" t="s">
        <v>14</v>
      </c>
    </row>
    <row r="6" spans="3:18" ht="24.75" customHeight="1" thickBot="1" thickTop="1">
      <c r="C6" s="41">
        <f>IF(E5=12,C5+1,C5)</f>
        <v>2011</v>
      </c>
      <c r="D6" s="1"/>
      <c r="E6" s="106"/>
      <c r="F6" s="107"/>
      <c r="G6" s="1"/>
      <c r="I6" s="140"/>
      <c r="J6" s="140"/>
      <c r="K6" s="140"/>
      <c r="L6" s="140"/>
      <c r="M6" s="140"/>
      <c r="N6" s="140"/>
      <c r="O6" s="140"/>
      <c r="P6" s="42"/>
      <c r="Q6" s="42"/>
      <c r="R6" s="88">
        <f ca="1">TODAY()</f>
        <v>40603</v>
      </c>
    </row>
    <row r="7" spans="3:9" ht="4.5" customHeight="1" thickBot="1" thickTop="1">
      <c r="C7" s="1"/>
      <c r="D7" s="1"/>
      <c r="E7" s="2"/>
      <c r="F7" s="2"/>
      <c r="G7" s="1"/>
      <c r="H7" s="1"/>
      <c r="I7" s="1"/>
    </row>
    <row r="8" spans="2:15" ht="30" customHeight="1" thickBot="1">
      <c r="B8">
        <v>1</v>
      </c>
      <c r="C8" s="43" t="s">
        <v>5</v>
      </c>
      <c r="D8" s="44" t="s">
        <v>6</v>
      </c>
      <c r="E8" s="44" t="s">
        <v>0</v>
      </c>
      <c r="F8" s="44" t="s">
        <v>1</v>
      </c>
      <c r="G8" s="44" t="s">
        <v>2</v>
      </c>
      <c r="H8" s="44" t="s">
        <v>3</v>
      </c>
      <c r="I8" s="141" t="s">
        <v>4</v>
      </c>
      <c r="J8" s="142"/>
      <c r="K8" s="142"/>
      <c r="L8" s="142"/>
      <c r="M8" s="142"/>
      <c r="N8" s="142"/>
      <c r="O8" s="143"/>
    </row>
    <row r="9" spans="2:15" ht="60" customHeight="1">
      <c r="B9">
        <v>2</v>
      </c>
      <c r="C9" s="45">
        <f>IF(B$8&gt;=WEEKDAY(DATE($C5,$E$5,1)),B$8-WEEKDAY(DATE($C5,$E$5,1))+1,"")</f>
      </c>
      <c r="D9" s="8">
        <f>IF(B$9&gt;=WEEKDAY(DATE($C5,$E$5,1)),B$9-WEEKDAY(DATE($C5,$E$5,1))+1,"")</f>
      </c>
      <c r="E9" s="8">
        <f>IF(B$10&gt;=WEEKDAY(DATE($C5,$E$5,1)),B$10-WEEKDAY(DATE($C5,$E$5,1))+1,"")</f>
        <v>1</v>
      </c>
      <c r="F9" s="8">
        <f>IF(B$11&gt;=WEEKDAY(DATE($C5,$E$5,1)),B$11-WEEKDAY(DATE($C5,$E$5,1))+1,"")</f>
        <v>2</v>
      </c>
      <c r="G9" s="8">
        <f>IF(B$12&gt;=WEEKDAY(DATE($C5,$E$5,1)),B$12-WEEKDAY(DATE($C5,$E$5,1))+1,"")</f>
        <v>3</v>
      </c>
      <c r="H9" s="8">
        <f>IF(B$13&gt;=WEEKDAY(DATE($C5,$E$5,1)),B$13-WEEKDAY(DATE($C5,$E$5,1))+1,"")</f>
        <v>4</v>
      </c>
      <c r="I9" s="144">
        <f>IF(B$14&gt;=WEEKDAY(DATE($C5,$E$5,1)),B$14-WEEKDAY(DATE($C5,$E$5,1))+1,"")</f>
        <v>5</v>
      </c>
      <c r="J9" s="145"/>
      <c r="K9" s="145"/>
      <c r="L9" s="145"/>
      <c r="M9" s="145"/>
      <c r="N9" s="145"/>
      <c r="O9" s="146"/>
    </row>
    <row r="10" spans="2:15" ht="60" customHeight="1">
      <c r="B10">
        <v>3</v>
      </c>
      <c r="C10" s="46">
        <f>$I9+1</f>
        <v>6</v>
      </c>
      <c r="D10" s="11">
        <f aca="true" t="shared" si="0" ref="D10:I13">C10+1</f>
        <v>7</v>
      </c>
      <c r="E10" s="11">
        <f t="shared" si="0"/>
        <v>8</v>
      </c>
      <c r="F10" s="11">
        <f t="shared" si="0"/>
        <v>9</v>
      </c>
      <c r="G10" s="11">
        <f t="shared" si="0"/>
        <v>10</v>
      </c>
      <c r="H10" s="11">
        <f t="shared" si="0"/>
        <v>11</v>
      </c>
      <c r="I10" s="147">
        <f t="shared" si="0"/>
        <v>12</v>
      </c>
      <c r="J10" s="148"/>
      <c r="K10" s="148"/>
      <c r="L10" s="148"/>
      <c r="M10" s="148"/>
      <c r="N10" s="148"/>
      <c r="O10" s="149"/>
    </row>
    <row r="11" spans="2:15" ht="60" customHeight="1">
      <c r="B11">
        <v>4</v>
      </c>
      <c r="C11" s="46">
        <f>$I10+1</f>
        <v>13</v>
      </c>
      <c r="D11" s="11">
        <f t="shared" si="0"/>
        <v>14</v>
      </c>
      <c r="E11" s="11">
        <f t="shared" si="0"/>
        <v>15</v>
      </c>
      <c r="F11" s="11">
        <f t="shared" si="0"/>
        <v>16</v>
      </c>
      <c r="G11" s="11">
        <f t="shared" si="0"/>
        <v>17</v>
      </c>
      <c r="H11" s="11">
        <f t="shared" si="0"/>
        <v>18</v>
      </c>
      <c r="I11" s="150">
        <f t="shared" si="0"/>
        <v>19</v>
      </c>
      <c r="J11" s="151"/>
      <c r="K11" s="151"/>
      <c r="L11" s="151"/>
      <c r="M11" s="151"/>
      <c r="N11" s="151"/>
      <c r="O11" s="152"/>
    </row>
    <row r="12" spans="2:15" ht="60" customHeight="1">
      <c r="B12">
        <v>5</v>
      </c>
      <c r="C12" s="46">
        <f>$I11+1</f>
        <v>20</v>
      </c>
      <c r="D12" s="11">
        <f t="shared" si="0"/>
        <v>21</v>
      </c>
      <c r="E12" s="11">
        <f t="shared" si="0"/>
        <v>22</v>
      </c>
      <c r="F12" s="11">
        <f t="shared" si="0"/>
        <v>23</v>
      </c>
      <c r="G12" s="11">
        <f t="shared" si="0"/>
        <v>24</v>
      </c>
      <c r="H12" s="11">
        <f t="shared" si="0"/>
        <v>25</v>
      </c>
      <c r="I12" s="150">
        <f t="shared" si="0"/>
        <v>26</v>
      </c>
      <c r="J12" s="151"/>
      <c r="K12" s="151"/>
      <c r="L12" s="151"/>
      <c r="M12" s="151"/>
      <c r="N12" s="151"/>
      <c r="O12" s="152"/>
    </row>
    <row r="13" spans="2:15" ht="60" customHeight="1" thickBot="1">
      <c r="B13">
        <v>6</v>
      </c>
      <c r="C13" s="46">
        <f>$I12+1</f>
        <v>27</v>
      </c>
      <c r="D13" s="11">
        <f t="shared" si="0"/>
        <v>28</v>
      </c>
      <c r="E13" s="11">
        <f t="shared" si="0"/>
        <v>29</v>
      </c>
      <c r="F13" s="11">
        <f t="shared" si="0"/>
        <v>30</v>
      </c>
      <c r="G13" s="11">
        <f t="shared" si="0"/>
        <v>31</v>
      </c>
      <c r="H13" s="11">
        <f t="shared" si="0"/>
        <v>32</v>
      </c>
      <c r="I13" s="156">
        <f t="shared" si="0"/>
        <v>33</v>
      </c>
      <c r="J13" s="157"/>
      <c r="K13" s="157"/>
      <c r="L13" s="157"/>
      <c r="M13" s="157"/>
      <c r="N13" s="157"/>
      <c r="O13" s="158"/>
    </row>
    <row r="14" spans="1:15" ht="12" customHeight="1">
      <c r="A14" s="140"/>
      <c r="B14">
        <v>7</v>
      </c>
      <c r="C14" s="159">
        <f>$I13+1</f>
        <v>34</v>
      </c>
      <c r="D14" s="137">
        <f>C14+1</f>
        <v>35</v>
      </c>
      <c r="E14" s="137">
        <f>D14+1</f>
        <v>36</v>
      </c>
      <c r="F14" s="137">
        <f>E14+1</f>
        <v>37</v>
      </c>
      <c r="G14" s="137">
        <f>F14+1</f>
        <v>38</v>
      </c>
      <c r="H14" s="89"/>
      <c r="I14" s="47" t="s">
        <v>5</v>
      </c>
      <c r="J14" s="48" t="s">
        <v>6</v>
      </c>
      <c r="K14" s="48" t="s">
        <v>0</v>
      </c>
      <c r="L14" s="48" t="s">
        <v>1</v>
      </c>
      <c r="M14" s="48" t="s">
        <v>2</v>
      </c>
      <c r="N14" s="48" t="s">
        <v>3</v>
      </c>
      <c r="O14" s="49" t="s">
        <v>4</v>
      </c>
    </row>
    <row r="15" spans="1:15" ht="10.5" customHeight="1">
      <c r="A15" s="140"/>
      <c r="C15" s="160"/>
      <c r="D15" s="138"/>
      <c r="E15" s="138"/>
      <c r="F15" s="138"/>
      <c r="G15" s="138"/>
      <c r="H15" s="155">
        <f>IF(E5&lt;12,C5,C5+1)</f>
        <v>2011</v>
      </c>
      <c r="I15" s="50">
        <f>IF(B$8&gt;=WEEKDAY(DATE($C6,$H$17,1)),B$8-WEEKDAY(DATE($C6,$H$17,1))+1,"")</f>
      </c>
      <c r="J15" s="51">
        <f>IF(B$9&gt;=WEEKDAY(DATE($C6,$H$17,1)),B$9-WEEKDAY(DATE($C6,$H$17,1))+1,"")</f>
      </c>
      <c r="K15" s="51">
        <f>IF(B$10&gt;=WEEKDAY(DATE($C6,$H$17,1)),B$10-WEEKDAY(DATE($C6,$H$17,1))+1,"")</f>
        <v>1</v>
      </c>
      <c r="L15" s="51">
        <f>IF(B$11&gt;=WEEKDAY(DATE($C6,$H$17,1)),B$11-WEEKDAY(DATE($C6,$H$17,1))+1,"")</f>
        <v>2</v>
      </c>
      <c r="M15" s="51">
        <f>IF(B$12&gt;=WEEKDAY(DATE($C6,$H$17,1)),B$12-WEEKDAY(DATE($C6,$H$17,1))+1,"")</f>
        <v>3</v>
      </c>
      <c r="N15" s="51">
        <f>IF(B$13&gt;=WEEKDAY(DATE($C6,$H$17,1)),B$13-WEEKDAY(DATE($C6,$H$17,1))+1,"")</f>
        <v>4</v>
      </c>
      <c r="O15" s="52">
        <f>IF(B$14&gt;=WEEKDAY(DATE($C6,$H$17,1)),B$14-WEEKDAY(DATE($C6,$H$17,1))+1,"")</f>
        <v>5</v>
      </c>
    </row>
    <row r="16" spans="1:15" ht="10.5" customHeight="1">
      <c r="A16" s="140"/>
      <c r="C16" s="160"/>
      <c r="D16" s="138"/>
      <c r="E16" s="138"/>
      <c r="F16" s="138"/>
      <c r="G16" s="138"/>
      <c r="H16" s="155"/>
      <c r="I16" s="53">
        <f>$O15+1</f>
        <v>6</v>
      </c>
      <c r="J16" s="54">
        <f aca="true" t="shared" si="1" ref="J16:O20">I16+1</f>
        <v>7</v>
      </c>
      <c r="K16" s="54">
        <f t="shared" si="1"/>
        <v>8</v>
      </c>
      <c r="L16" s="54">
        <f t="shared" si="1"/>
        <v>9</v>
      </c>
      <c r="M16" s="54">
        <f t="shared" si="1"/>
        <v>10</v>
      </c>
      <c r="N16" s="54">
        <f t="shared" si="1"/>
        <v>11</v>
      </c>
      <c r="O16" s="55">
        <f t="shared" si="1"/>
        <v>12</v>
      </c>
    </row>
    <row r="17" spans="1:15" ht="10.5" customHeight="1">
      <c r="A17" s="140"/>
      <c r="C17" s="160"/>
      <c r="D17" s="138"/>
      <c r="E17" s="138"/>
      <c r="F17" s="138"/>
      <c r="G17" s="138"/>
      <c r="H17" s="153">
        <f>IF(E5=12,1,E5+1)</f>
        <v>3</v>
      </c>
      <c r="I17" s="53">
        <f>$O16+1</f>
        <v>13</v>
      </c>
      <c r="J17" s="54">
        <f>I17+1</f>
        <v>14</v>
      </c>
      <c r="K17" s="54">
        <f>J17+1</f>
        <v>15</v>
      </c>
      <c r="L17" s="54">
        <f>K17+1</f>
        <v>16</v>
      </c>
      <c r="M17" s="54">
        <f>L17+1</f>
        <v>17</v>
      </c>
      <c r="N17" s="54">
        <f>M17+1</f>
        <v>18</v>
      </c>
      <c r="O17" s="55">
        <f t="shared" si="1"/>
        <v>19</v>
      </c>
    </row>
    <row r="18" spans="1:15" ht="10.5" customHeight="1">
      <c r="A18" s="140"/>
      <c r="C18" s="160"/>
      <c r="D18" s="138"/>
      <c r="E18" s="138"/>
      <c r="F18" s="138"/>
      <c r="G18" s="138"/>
      <c r="H18" s="154"/>
      <c r="I18" s="53">
        <f>$O17+1</f>
        <v>20</v>
      </c>
      <c r="J18" s="54">
        <f t="shared" si="1"/>
        <v>21</v>
      </c>
      <c r="K18" s="54">
        <f t="shared" si="1"/>
        <v>22</v>
      </c>
      <c r="L18" s="54">
        <f t="shared" si="1"/>
        <v>23</v>
      </c>
      <c r="M18" s="54">
        <f t="shared" si="1"/>
        <v>24</v>
      </c>
      <c r="N18" s="54">
        <f t="shared" si="1"/>
        <v>25</v>
      </c>
      <c r="O18" s="55">
        <f t="shared" si="1"/>
        <v>26</v>
      </c>
    </row>
    <row r="19" spans="1:15" ht="10.5" customHeight="1">
      <c r="A19" s="140"/>
      <c r="C19" s="160"/>
      <c r="D19" s="138"/>
      <c r="E19" s="138"/>
      <c r="F19" s="138"/>
      <c r="G19" s="138"/>
      <c r="H19" s="90"/>
      <c r="I19" s="53">
        <f>$O18+1</f>
        <v>27</v>
      </c>
      <c r="J19" s="54">
        <f t="shared" si="1"/>
        <v>28</v>
      </c>
      <c r="K19" s="56">
        <f t="shared" si="1"/>
        <v>29</v>
      </c>
      <c r="L19" s="56">
        <f t="shared" si="1"/>
        <v>30</v>
      </c>
      <c r="M19" s="56">
        <f t="shared" si="1"/>
        <v>31</v>
      </c>
      <c r="N19" s="56">
        <f t="shared" si="1"/>
        <v>32</v>
      </c>
      <c r="O19" s="55">
        <f t="shared" si="1"/>
        <v>33</v>
      </c>
    </row>
    <row r="20" spans="1:15" ht="10.5" customHeight="1" thickBot="1">
      <c r="A20" s="140"/>
      <c r="C20" s="161"/>
      <c r="D20" s="139"/>
      <c r="E20" s="139"/>
      <c r="F20" s="139"/>
      <c r="G20" s="139"/>
      <c r="H20" s="91"/>
      <c r="I20" s="57">
        <f>$O19+1</f>
        <v>34</v>
      </c>
      <c r="J20" s="58">
        <f t="shared" si="1"/>
        <v>35</v>
      </c>
      <c r="K20" s="59">
        <f t="shared" si="1"/>
        <v>36</v>
      </c>
      <c r="L20" s="59">
        <f t="shared" si="1"/>
        <v>37</v>
      </c>
      <c r="M20" s="59">
        <f t="shared" si="1"/>
        <v>38</v>
      </c>
      <c r="N20" s="59">
        <f t="shared" si="1"/>
        <v>39</v>
      </c>
      <c r="O20" s="60">
        <f t="shared" si="1"/>
        <v>40</v>
      </c>
    </row>
    <row r="21" spans="9:13" ht="13.5">
      <c r="I21" s="61"/>
      <c r="J21" s="61"/>
      <c r="K21" s="61"/>
      <c r="L21" s="61"/>
      <c r="M21" s="61"/>
    </row>
    <row r="22" spans="9:13" ht="13.5">
      <c r="I22" s="61"/>
      <c r="J22" s="61"/>
      <c r="K22" s="61"/>
      <c r="L22" s="61"/>
      <c r="M22" s="61"/>
    </row>
    <row r="23" spans="9:13" ht="13.5">
      <c r="I23" s="61"/>
      <c r="J23" s="61"/>
      <c r="K23" s="61"/>
      <c r="L23" s="61"/>
      <c r="M23" s="61"/>
    </row>
    <row r="24" spans="9:13" ht="13.5">
      <c r="I24" s="61"/>
      <c r="J24" s="61"/>
      <c r="K24" s="61"/>
      <c r="L24" s="61"/>
      <c r="M24" s="61"/>
    </row>
    <row r="25" spans="9:13" ht="13.5">
      <c r="I25" s="61"/>
      <c r="J25" s="61"/>
      <c r="K25" s="61"/>
      <c r="L25" s="61"/>
      <c r="M25" s="61"/>
    </row>
  </sheetData>
  <sheetProtection password="DDFF" sheet="1" objects="1" scenarios="1" selectLockedCells="1"/>
  <mergeCells count="19">
    <mergeCell ref="I6:O6"/>
    <mergeCell ref="I4:O4"/>
    <mergeCell ref="I12:O12"/>
    <mergeCell ref="I13:O13"/>
    <mergeCell ref="A14:A20"/>
    <mergeCell ref="C14:C20"/>
    <mergeCell ref="D14:D20"/>
    <mergeCell ref="E14:E20"/>
    <mergeCell ref="F14:F20"/>
    <mergeCell ref="G14:G20"/>
    <mergeCell ref="C2:O3"/>
    <mergeCell ref="E5:F6"/>
    <mergeCell ref="I8:O8"/>
    <mergeCell ref="I9:O9"/>
    <mergeCell ref="I10:O10"/>
    <mergeCell ref="I11:O11"/>
    <mergeCell ref="H17:H18"/>
    <mergeCell ref="H15:H16"/>
    <mergeCell ref="I5:O5"/>
  </mergeCells>
  <conditionalFormatting sqref="C12 C13:G14 H17 H13:I13">
    <cfRule type="cellIs" priority="3" dxfId="12" operator="greaterThan" stopIfTrue="1">
      <formula>DAY(DATE($C$5,$E$5+1,0))</formula>
    </cfRule>
  </conditionalFormatting>
  <conditionalFormatting sqref="I18">
    <cfRule type="cellIs" priority="2" dxfId="12" operator="greaterThan" stopIfTrue="1">
      <formula>DAY(DATE($C$6,$E$5+1,0))</formula>
    </cfRule>
  </conditionalFormatting>
  <conditionalFormatting sqref="I19:O20">
    <cfRule type="cellIs" priority="9" dxfId="12" operator="greaterThan" stopIfTrue="1">
      <formula>DAY(DATE($C$6,$H$17+1,0))</formula>
    </cfRule>
  </conditionalFormatting>
  <dataValidations count="2">
    <dataValidation allowBlank="1" showInputMessage="1" showErrorMessage="1" imeMode="off" sqref="C5"/>
    <dataValidation type="whole" operator="lessThan" allowBlank="1" showInputMessage="1" showErrorMessage="1" errorTitle="13以下" error="ありえない月数です。" imeMode="off" sqref="E5:F6">
      <formula1>13</formula1>
    </dataValidation>
  </dataValidations>
  <printOptions/>
  <pageMargins left="0.2362204724409449" right="0.2362204724409449" top="0.7480314960629921" bottom="0.7480314960629921" header="0.31496062992125984" footer="0.31496062992125984"/>
  <pageSetup orientation="portrait" paperSize="9" r:id="rId3"/>
  <headerFooter>
    <oddFooter>&amp;Lエクセルサプリ&amp;Chttp://www.nextftp.com/Excelsupple/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エクセルサプリ</Manager>
  <Company>ＴＮＵデータ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カレンダー</dc:title>
  <dc:subject/>
  <dc:creator>中野・Ｆ</dc:creator>
  <cp:keywords/>
  <dc:description/>
  <cp:lastModifiedBy>文雄</cp:lastModifiedBy>
  <cp:lastPrinted>2011-02-18T14:29:57Z</cp:lastPrinted>
  <dcterms:created xsi:type="dcterms:W3CDTF">2008-07-15T11:56:16Z</dcterms:created>
  <dcterms:modified xsi:type="dcterms:W3CDTF">2011-03-01T10:44:10Z</dcterms:modified>
  <cp:category>日常</cp:category>
  <cp:version/>
  <cp:contentType/>
  <cp:contentStatus/>
</cp:coreProperties>
</file>