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55" windowWidth="15210" windowHeight="10050" activeTab="0"/>
  </bookViews>
  <sheets>
    <sheet name="公式" sheetId="1" r:id="rId1"/>
    <sheet name="保護解除" sheetId="2" r:id="rId2"/>
  </sheets>
  <definedNames/>
  <calcPr fullCalcOnLoad="1"/>
</workbook>
</file>

<file path=xl/comments1.xml><?xml version="1.0" encoding="utf-8"?>
<comments xmlns="http://schemas.openxmlformats.org/spreadsheetml/2006/main">
  <authors>
    <author>文雄</author>
    <author>八木沢</author>
  </authors>
  <commentList>
    <comment ref="G21" authorId="0">
      <text>
        <r>
          <rPr>
            <sz val="12"/>
            <color indexed="13"/>
            <rFont val="ＭＳ Ｐゴシック"/>
            <family val="3"/>
          </rPr>
          <t>正方形の面積も
対角線×対角線÷2
で求められる</t>
        </r>
      </text>
    </comment>
    <comment ref="G8" authorId="0">
      <text>
        <r>
          <rPr>
            <sz val="12"/>
            <color indexed="13"/>
            <rFont val="ＭＳ Ｐゴシック"/>
            <family val="3"/>
          </rPr>
          <t>ひし形の面積の求め方でも求められます。</t>
        </r>
      </text>
    </comment>
    <comment ref="N8" authorId="0">
      <text>
        <r>
          <rPr>
            <sz val="12"/>
            <color indexed="13"/>
            <rFont val="ＭＳ Ｐゴシック"/>
            <family val="3"/>
          </rPr>
          <t>正方形の高さは底辺と同じため
ここの数は底辺と連動しています。</t>
        </r>
      </text>
    </comment>
    <comment ref="C19" authorId="1">
      <text>
        <r>
          <rPr>
            <sz val="12"/>
            <color indexed="10"/>
            <rFont val="ＭＳ Ｐゴシック"/>
            <family val="3"/>
          </rPr>
          <t>表面積</t>
        </r>
      </text>
    </comment>
    <comment ref="D36" authorId="1">
      <text>
        <r>
          <rPr>
            <sz val="12"/>
            <rFont val="ＭＳ Ｐゴシック"/>
            <family val="3"/>
          </rPr>
          <t>台形の面積
（上底＋下底）×高さ÷２</t>
        </r>
      </text>
    </comment>
    <comment ref="D35" authorId="1">
      <text>
        <r>
          <rPr>
            <sz val="12"/>
            <rFont val="ＭＳ Ｐゴシック"/>
            <family val="3"/>
          </rPr>
          <t>三角形の面積
底辺×高さ÷２</t>
        </r>
      </text>
    </comment>
    <comment ref="D19" authorId="1">
      <text>
        <r>
          <rPr>
            <sz val="12"/>
            <color indexed="13"/>
            <rFont val="ＭＳ Ｐゴシック"/>
            <family val="3"/>
          </rPr>
          <t>表面積</t>
        </r>
      </text>
    </comment>
    <comment ref="N5" authorId="0">
      <text>
        <r>
          <rPr>
            <sz val="12"/>
            <color indexed="10"/>
            <rFont val="ＭＳ Ｐゴシック"/>
            <family val="3"/>
          </rPr>
          <t>このシートは保護設定してあります
高さの変更はできません。</t>
        </r>
      </text>
    </comment>
  </commentList>
</comments>
</file>

<file path=xl/sharedStrings.xml><?xml version="1.0" encoding="utf-8"?>
<sst xmlns="http://schemas.openxmlformats.org/spreadsheetml/2006/main" count="64" uniqueCount="54">
  <si>
    <t>円周</t>
  </si>
  <si>
    <t>面積</t>
  </si>
  <si>
    <t>円の面積</t>
  </si>
  <si>
    <t>公式</t>
  </si>
  <si>
    <r>
      <t>底辺</t>
    </r>
    <r>
      <rPr>
        <b/>
        <sz val="12"/>
        <rFont val="ＭＳ Ｐゴシック"/>
        <family val="3"/>
      </rPr>
      <t>×</t>
    </r>
    <r>
      <rPr>
        <b/>
        <sz val="12"/>
        <color indexed="12"/>
        <rFont val="ＭＳ Ｐゴシック"/>
        <family val="3"/>
      </rPr>
      <t>高さ</t>
    </r>
    <r>
      <rPr>
        <b/>
        <sz val="12"/>
        <rFont val="ＭＳ Ｐゴシック"/>
        <family val="3"/>
      </rPr>
      <t>÷２</t>
    </r>
  </si>
  <si>
    <r>
      <t>縦</t>
    </r>
    <r>
      <rPr>
        <b/>
        <sz val="12"/>
        <rFont val="ＭＳ Ｐゴシック"/>
        <family val="3"/>
      </rPr>
      <t>×</t>
    </r>
    <r>
      <rPr>
        <b/>
        <sz val="12"/>
        <color indexed="10"/>
        <rFont val="ＭＳ Ｐゴシック"/>
        <family val="3"/>
      </rPr>
      <t>横</t>
    </r>
  </si>
  <si>
    <r>
      <t>底辺</t>
    </r>
    <r>
      <rPr>
        <b/>
        <sz val="12"/>
        <rFont val="ＭＳ Ｐゴシック"/>
        <family val="3"/>
      </rPr>
      <t>×</t>
    </r>
    <r>
      <rPr>
        <b/>
        <sz val="12"/>
        <color indexed="12"/>
        <rFont val="ＭＳ Ｐゴシック"/>
        <family val="3"/>
      </rPr>
      <t>高さ</t>
    </r>
  </si>
  <si>
    <r>
      <t>（</t>
    </r>
    <r>
      <rPr>
        <b/>
        <sz val="12"/>
        <color indexed="17"/>
        <rFont val="ＭＳ Ｐゴシック"/>
        <family val="3"/>
      </rPr>
      <t>上底</t>
    </r>
    <r>
      <rPr>
        <b/>
        <sz val="12"/>
        <rFont val="ＭＳ Ｐゴシック"/>
        <family val="3"/>
      </rPr>
      <t>＋</t>
    </r>
    <r>
      <rPr>
        <b/>
        <sz val="12"/>
        <color indexed="10"/>
        <rFont val="ＭＳ Ｐゴシック"/>
        <family val="3"/>
      </rPr>
      <t>下底</t>
    </r>
    <r>
      <rPr>
        <b/>
        <sz val="12"/>
        <rFont val="ＭＳ Ｐゴシック"/>
        <family val="3"/>
      </rPr>
      <t>）×</t>
    </r>
    <r>
      <rPr>
        <b/>
        <sz val="12"/>
        <color indexed="12"/>
        <rFont val="ＭＳ Ｐゴシック"/>
        <family val="3"/>
      </rPr>
      <t>高さ</t>
    </r>
    <r>
      <rPr>
        <b/>
        <sz val="12"/>
        <rFont val="ＭＳ Ｐゴシック"/>
        <family val="3"/>
      </rPr>
      <t>÷２</t>
    </r>
  </si>
  <si>
    <t>ひし形</t>
  </si>
  <si>
    <r>
      <t>対角線</t>
    </r>
    <r>
      <rPr>
        <b/>
        <sz val="12"/>
        <rFont val="ＭＳ Ｐゴシック"/>
        <family val="3"/>
      </rPr>
      <t>×</t>
    </r>
    <r>
      <rPr>
        <b/>
        <sz val="12"/>
        <color indexed="12"/>
        <rFont val="ＭＳ Ｐゴシック"/>
        <family val="3"/>
      </rPr>
      <t>対角線</t>
    </r>
    <r>
      <rPr>
        <b/>
        <sz val="12"/>
        <rFont val="ＭＳ Ｐゴシック"/>
        <family val="3"/>
      </rPr>
      <t>÷２</t>
    </r>
  </si>
  <si>
    <t>図形</t>
  </si>
  <si>
    <t>ひし形</t>
  </si>
  <si>
    <t>面積</t>
  </si>
  <si>
    <r>
      <t>直径</t>
    </r>
    <r>
      <rPr>
        <b/>
        <sz val="12"/>
        <color indexed="10"/>
        <rFont val="ＭＳ Ｐゴシック"/>
        <family val="3"/>
      </rPr>
      <t>⇒</t>
    </r>
  </si>
  <si>
    <t>円周</t>
  </si>
  <si>
    <t>柱の体積</t>
  </si>
  <si>
    <t>錐の体積</t>
  </si>
  <si>
    <t>立方体/直方体の体積</t>
  </si>
  <si>
    <t>球の体積</t>
  </si>
  <si>
    <t>黄色のセルの数値を変えるとそれぞれの面積や体積が計算され答えが出ます。</t>
  </si>
  <si>
    <r>
      <t>保護の解除の仕方</t>
    </r>
    <r>
      <rPr>
        <sz val="12"/>
        <rFont val="ＭＳ Ｐゴシック"/>
        <family val="3"/>
      </rPr>
      <t>⇒ツール⇒保護（P)⇒保護の解除（P)⇒パスワード（P)⇒</t>
    </r>
    <r>
      <rPr>
        <sz val="12"/>
        <color indexed="10"/>
        <rFont val="ＭＳ Ｐゴシック"/>
        <family val="3"/>
      </rPr>
      <t>＊＊＊＊＊</t>
    </r>
  </si>
  <si>
    <r>
      <t>保護解除ができたら</t>
    </r>
    <r>
      <rPr>
        <sz val="12"/>
        <rFont val="ＭＳ Ｐゴシック"/>
        <family val="3"/>
      </rPr>
      <t>⇒</t>
    </r>
    <r>
      <rPr>
        <b/>
        <sz val="12"/>
        <color indexed="12"/>
        <rFont val="ＭＳ Ｐゴシック"/>
        <family val="3"/>
      </rPr>
      <t>Ctrlキー</t>
    </r>
    <r>
      <rPr>
        <sz val="12"/>
        <rFont val="ＭＳ Ｐゴシック"/>
        <family val="3"/>
      </rPr>
      <t>を押しながら</t>
    </r>
    <r>
      <rPr>
        <b/>
        <sz val="12"/>
        <color indexed="12"/>
        <rFont val="ＭＳ Ｐゴシック"/>
        <family val="3"/>
      </rPr>
      <t>黄色</t>
    </r>
    <r>
      <rPr>
        <sz val="12"/>
        <rFont val="ＭＳ Ｐゴシック"/>
        <family val="3"/>
      </rPr>
      <t>の</t>
    </r>
    <r>
      <rPr>
        <b/>
        <sz val="12"/>
        <color indexed="12"/>
        <rFont val="ＭＳ Ｐゴシック"/>
        <family val="3"/>
      </rPr>
      <t>セル</t>
    </r>
    <r>
      <rPr>
        <sz val="12"/>
        <rFont val="ＭＳ Ｐゴシック"/>
        <family val="3"/>
      </rPr>
      <t>を全部</t>
    </r>
    <r>
      <rPr>
        <b/>
        <sz val="12"/>
        <color indexed="12"/>
        <rFont val="ＭＳ Ｐゴシック"/>
        <family val="3"/>
      </rPr>
      <t>クリック</t>
    </r>
    <r>
      <rPr>
        <sz val="12"/>
        <rFont val="ＭＳ Ｐゴシック"/>
        <family val="3"/>
      </rPr>
      <t>して⇒</t>
    </r>
  </si>
  <si>
    <r>
      <t>最後にクリックしたセル</t>
    </r>
    <r>
      <rPr>
        <sz val="12"/>
        <rFont val="ＭＳ Ｐゴシック"/>
        <family val="3"/>
      </rPr>
      <t>の上で</t>
    </r>
    <r>
      <rPr>
        <b/>
        <sz val="12"/>
        <color indexed="12"/>
        <rFont val="ＭＳ Ｐゴシック"/>
        <family val="3"/>
      </rPr>
      <t>右クリック</t>
    </r>
    <r>
      <rPr>
        <sz val="12"/>
        <rFont val="ＭＳ Ｐゴシック"/>
        <family val="3"/>
      </rPr>
      <t>⇒セルの書式設定（F)⇒保護⇒</t>
    </r>
    <r>
      <rPr>
        <sz val="12"/>
        <color indexed="57"/>
        <rFont val="ＭＳ Ｐゴシック"/>
        <family val="3"/>
      </rPr>
      <t>✔</t>
    </r>
    <r>
      <rPr>
        <sz val="12"/>
        <rFont val="ＭＳ Ｐゴシック"/>
        <family val="3"/>
      </rPr>
      <t>ロック（</t>
    </r>
    <r>
      <rPr>
        <u val="single"/>
        <sz val="12"/>
        <rFont val="ＭＳ Ｐゴシック"/>
        <family val="3"/>
      </rPr>
      <t>L</t>
    </r>
    <r>
      <rPr>
        <sz val="12"/>
        <rFont val="ＭＳ Ｐゴシック"/>
        <family val="3"/>
      </rPr>
      <t>)の⇒</t>
    </r>
    <r>
      <rPr>
        <sz val="12"/>
        <color indexed="57"/>
        <rFont val="ＭＳ Ｐゴシック"/>
        <family val="3"/>
      </rPr>
      <t>✔</t>
    </r>
    <r>
      <rPr>
        <sz val="12"/>
        <rFont val="ＭＳ Ｐゴシック"/>
        <family val="3"/>
      </rPr>
      <t>をはずして⇒OK</t>
    </r>
  </si>
  <si>
    <r>
      <t>上記の操作が終わったら</t>
    </r>
    <r>
      <rPr>
        <sz val="12"/>
        <rFont val="ＭＳ Ｐゴシック"/>
        <family val="3"/>
      </rPr>
      <t>⇒</t>
    </r>
    <r>
      <rPr>
        <sz val="12"/>
        <color indexed="12"/>
        <rFont val="ＭＳ Ｐゴシック"/>
        <family val="3"/>
      </rPr>
      <t>再度</t>
    </r>
    <r>
      <rPr>
        <sz val="12"/>
        <color indexed="10"/>
        <rFont val="ＭＳ Ｐゴシック"/>
        <family val="3"/>
      </rPr>
      <t>保護を掛けてください⇒この保護は操作に慣れていない人が誤ってデータを</t>
    </r>
  </si>
  <si>
    <t>壊したり消したりしないようにするためのもので、パスワードは任意のものでも、設定しなくてもOKです。</t>
  </si>
  <si>
    <r>
      <t>１辺</t>
    </r>
    <r>
      <rPr>
        <b/>
        <sz val="12"/>
        <color indexed="12"/>
        <rFont val="ＭＳ Ｐゴシック"/>
        <family val="3"/>
      </rPr>
      <t>×１辺</t>
    </r>
  </si>
  <si>
    <t>直径×π</t>
  </si>
  <si>
    <t>底面積×2＋側面積</t>
  </si>
  <si>
    <t>面積＝半径×半径×π</t>
  </si>
  <si>
    <r>
      <t>円周</t>
    </r>
    <r>
      <rPr>
        <b/>
        <sz val="12"/>
        <color indexed="10"/>
        <rFont val="ＭＳ Ｐゴシック"/>
        <family val="3"/>
      </rPr>
      <t>＝直径×π</t>
    </r>
  </si>
  <si>
    <t>円柱=（2πr×2）＋(直径×π×h)</t>
  </si>
  <si>
    <r>
      <t>※π≠</t>
    </r>
    <r>
      <rPr>
        <sz val="12"/>
        <rFont val="ＭＳ Ｐゴシック"/>
        <family val="3"/>
      </rPr>
      <t>3.1416…</t>
    </r>
  </si>
  <si>
    <t>変えると・・・の答えが変化します</t>
  </si>
  <si>
    <t>五角形の面積</t>
  </si>
  <si>
    <r>
      <t>△</t>
    </r>
    <r>
      <rPr>
        <sz val="12"/>
        <rFont val="ＭＳ Ｐゴシック"/>
        <family val="3"/>
      </rPr>
      <t xml:space="preserve"> </t>
    </r>
    <r>
      <rPr>
        <sz val="12"/>
        <color indexed="12"/>
        <rFont val="ＭＳ Ｐゴシック"/>
        <family val="3"/>
      </rPr>
      <t>ＡＢE</t>
    </r>
    <r>
      <rPr>
        <sz val="12"/>
        <rFont val="ＭＳ Ｐゴシック"/>
        <family val="3"/>
      </rPr>
      <t xml:space="preserve"> 面積</t>
    </r>
  </si>
  <si>
    <r>
      <t>□</t>
    </r>
    <r>
      <rPr>
        <sz val="12"/>
        <rFont val="ＭＳ Ｐゴシック"/>
        <family val="3"/>
      </rPr>
      <t xml:space="preserve"> </t>
    </r>
    <r>
      <rPr>
        <sz val="12"/>
        <color indexed="12"/>
        <rFont val="ＭＳ Ｐゴシック"/>
        <family val="3"/>
      </rPr>
      <t>BCDE</t>
    </r>
    <r>
      <rPr>
        <sz val="12"/>
        <rFont val="ＭＳ Ｐゴシック"/>
        <family val="3"/>
      </rPr>
      <t xml:space="preserve"> 面積</t>
    </r>
  </si>
  <si>
    <t>円形</t>
  </si>
  <si>
    <t>台形</t>
  </si>
  <si>
    <t>平行四辺形</t>
  </si>
  <si>
    <t>球形</t>
  </si>
  <si>
    <t>長方形</t>
  </si>
  <si>
    <t>正方形</t>
  </si>
  <si>
    <t>三角形</t>
  </si>
  <si>
    <t>円/角柱</t>
  </si>
  <si>
    <r>
      <t>※</t>
    </r>
    <r>
      <rPr>
        <sz val="12"/>
        <rFont val="ＭＳ Ｐゴシック"/>
        <family val="3"/>
      </rPr>
      <t>　</t>
    </r>
    <r>
      <rPr>
        <sz val="12"/>
        <color indexed="10"/>
        <rFont val="ＭＳ Ｐゴシック"/>
        <family val="3"/>
      </rPr>
      <t>円周率＝π　/　半径＝r　/　高さ＝h</t>
    </r>
  </si>
  <si>
    <r>
      <t>※</t>
    </r>
    <r>
      <rPr>
        <sz val="12"/>
        <color indexed="10"/>
        <rFont val="ＭＳ Ｐゴシック"/>
        <family val="3"/>
      </rPr>
      <t>円周=直径*π</t>
    </r>
  </si>
  <si>
    <r>
      <t>表面積S=</t>
    </r>
    <r>
      <rPr>
        <sz val="18"/>
        <color indexed="16"/>
        <rFont val="ＭＳ Ｐゴシック"/>
        <family val="3"/>
      </rPr>
      <t>４π</t>
    </r>
    <r>
      <rPr>
        <sz val="18"/>
        <color indexed="10"/>
        <rFont val="ＭＳ Ｐゴシック"/>
        <family val="3"/>
      </rPr>
      <t>r</t>
    </r>
    <r>
      <rPr>
        <vertAlign val="superscript"/>
        <sz val="18"/>
        <color indexed="10"/>
        <rFont val="ＭＳ Ｐゴシック"/>
        <family val="3"/>
      </rPr>
      <t xml:space="preserve"> 2</t>
    </r>
  </si>
  <si>
    <r>
      <t>面積</t>
    </r>
    <r>
      <rPr>
        <sz val="12"/>
        <rFont val="ＭＳ Ｐゴシック"/>
        <family val="3"/>
      </rPr>
      <t>/</t>
    </r>
    <r>
      <rPr>
        <sz val="12"/>
        <color indexed="10"/>
        <rFont val="ＭＳ Ｐゴシック"/>
        <family val="3"/>
      </rPr>
      <t>公式</t>
    </r>
    <r>
      <rPr>
        <sz val="12"/>
        <rFont val="ＭＳ Ｐゴシック"/>
        <family val="3"/>
      </rPr>
      <t>/</t>
    </r>
    <r>
      <rPr>
        <sz val="12"/>
        <color indexed="10"/>
        <rFont val="ＭＳ Ｐゴシック"/>
        <family val="3"/>
      </rPr>
      <t>図形</t>
    </r>
    <r>
      <rPr>
        <sz val="12"/>
        <rFont val="ＭＳ Ｐゴシック"/>
        <family val="3"/>
      </rPr>
      <t>の・･･･の</t>
    </r>
    <r>
      <rPr>
        <sz val="12"/>
        <color indexed="12"/>
        <rFont val="ＭＳ Ｐゴシック"/>
        <family val="3"/>
      </rPr>
      <t>数を</t>
    </r>
  </si>
  <si>
    <r>
      <t xml:space="preserve"> 半径×半径×π</t>
    </r>
    <r>
      <rPr>
        <sz val="12"/>
        <color indexed="10"/>
        <rFont val="ＭＳ Ｐゴシック"/>
        <family val="3"/>
      </rPr>
      <t>or</t>
    </r>
    <r>
      <rPr>
        <sz val="12"/>
        <color indexed="12"/>
        <rFont val="ＭＳ Ｐゴシック"/>
        <family val="3"/>
      </rPr>
      <t xml:space="preserve"> 円周×半径÷２ </t>
    </r>
  </si>
  <si>
    <r>
      <t>底面積</t>
    </r>
    <r>
      <rPr>
        <b/>
        <sz val="12"/>
        <rFont val="ＭＳ Ｐゴシック"/>
        <family val="3"/>
      </rPr>
      <t>×</t>
    </r>
    <r>
      <rPr>
        <b/>
        <sz val="12"/>
        <color indexed="60"/>
        <rFont val="ＭＳ Ｐゴシック"/>
        <family val="3"/>
      </rPr>
      <t>高さ</t>
    </r>
  </si>
  <si>
    <r>
      <t>底面積</t>
    </r>
    <r>
      <rPr>
        <b/>
        <sz val="12"/>
        <rFont val="ＭＳ Ｐゴシック"/>
        <family val="3"/>
      </rPr>
      <t>×</t>
    </r>
    <r>
      <rPr>
        <b/>
        <sz val="12"/>
        <color indexed="60"/>
        <rFont val="ＭＳ Ｐゴシック"/>
        <family val="3"/>
      </rPr>
      <t>高さ÷</t>
    </r>
    <r>
      <rPr>
        <b/>
        <sz val="12"/>
        <rFont val="ＭＳ Ｐゴシック"/>
        <family val="3"/>
      </rPr>
      <t>3</t>
    </r>
  </si>
  <si>
    <r>
      <t>縦</t>
    </r>
    <r>
      <rPr>
        <b/>
        <sz val="12"/>
        <rFont val="ＭＳ Ｐゴシック"/>
        <family val="3"/>
      </rPr>
      <t>×</t>
    </r>
    <r>
      <rPr>
        <b/>
        <sz val="12"/>
        <color indexed="10"/>
        <rFont val="ＭＳ Ｐゴシック"/>
        <family val="3"/>
      </rPr>
      <t>横</t>
    </r>
    <r>
      <rPr>
        <b/>
        <sz val="12"/>
        <rFont val="ＭＳ Ｐゴシック"/>
        <family val="3"/>
      </rPr>
      <t>×</t>
    </r>
    <r>
      <rPr>
        <b/>
        <sz val="12"/>
        <color indexed="60"/>
        <rFont val="ＭＳ Ｐゴシック"/>
        <family val="3"/>
      </rPr>
      <t>高さ</t>
    </r>
  </si>
  <si>
    <r>
      <t>表面積</t>
    </r>
    <r>
      <rPr>
        <b/>
        <sz val="12"/>
        <rFont val="ＭＳ Ｐゴシック"/>
        <family val="3"/>
      </rPr>
      <t>×</t>
    </r>
    <r>
      <rPr>
        <b/>
        <sz val="12"/>
        <color indexed="10"/>
        <rFont val="ＭＳ Ｐゴシック"/>
        <family val="3"/>
      </rPr>
      <t>半径</t>
    </r>
    <r>
      <rPr>
        <b/>
        <sz val="12"/>
        <color indexed="60"/>
        <rFont val="ＭＳ Ｐゴシック"/>
        <family val="3"/>
      </rPr>
      <t>÷</t>
    </r>
    <r>
      <rPr>
        <b/>
        <sz val="12"/>
        <rFont val="ＭＳ Ｐゴシック"/>
        <family val="3"/>
      </rPr>
      <t>3</t>
    </r>
  </si>
  <si>
    <t>変形四角形</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</si>
</sst>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quot;m㎡.&quot;"/>
    <numFmt numFmtId="181" formatCode="0.000&quot;㎜&quot;"/>
    <numFmt numFmtId="182" formatCode="0.000_);[Red]\(0.000\)"/>
    <numFmt numFmtId="183" formatCode="0.00_ "/>
    <numFmt numFmtId="184" formatCode="0.000_ "/>
    <numFmt numFmtId="185" formatCode="0.0_ "/>
    <numFmt numFmtId="186" formatCode="0.00_);[Red]\(0.00\)"/>
    <numFmt numFmtId="187" formatCode="0_ "/>
    <numFmt numFmtId="188" formatCode="0.0000_ "/>
    <numFmt numFmtId="189" formatCode="0.0000"/>
    <numFmt numFmtId="190" formatCode="0.0000\A"/>
    <numFmt numFmtId="191" formatCode="0.0000&quot;㎠&quot;"/>
    <numFmt numFmtId="192" formatCode="&quot;AB&quot;0.00_ "/>
    <numFmt numFmtId="193" formatCode="&quot;AB &quot;0.00_ "/>
    <numFmt numFmtId="194" formatCode="&quot;AB  &quot;0.00_ "/>
    <numFmt numFmtId="195" formatCode="&quot;BC  &quot;0.00_ "/>
    <numFmt numFmtId="196" formatCode="&quot;CD  &quot;0.00_ "/>
    <numFmt numFmtId="197" formatCode="&quot;DE  &quot;0.00_ "/>
    <numFmt numFmtId="198" formatCode="&quot;AE  &quot;0.00_ "/>
    <numFmt numFmtId="199" formatCode="&quot;F  &quot;0.00_ "/>
    <numFmt numFmtId="200" formatCode="&quot;G  &quot;0.00_ "/>
    <numFmt numFmtId="201" formatCode="&quot;EA  &quot;0.00_ "/>
    <numFmt numFmtId="202" formatCode="&quot;BE  &quot;0.00_ "/>
    <numFmt numFmtId="203" formatCode="0.0000&quot;㎡&quot;"/>
    <numFmt numFmtId="204" formatCode="#,##0.00&quot;㎡&quot;"/>
    <numFmt numFmtId="205" formatCode="&quot;BE &quot;0.00_ "/>
    <numFmt numFmtId="206" formatCode="&quot;CD&quot;0.00_ "/>
    <numFmt numFmtId="207" formatCode="&quot;CD &quot;0.00_ "/>
    <numFmt numFmtId="208" formatCode="#,##0.00&quot; ㎡&quot;"/>
    <numFmt numFmtId="209" formatCode="&quot;BD &quot;0.00_ "/>
    <numFmt numFmtId="210" formatCode="&quot;E &quot;0.00_ "/>
    <numFmt numFmtId="211" formatCode="&quot;F &quot;0.00_ "/>
    <numFmt numFmtId="212" formatCode="&quot;面積 &quot;0.00_ "/>
    <numFmt numFmtId="213" formatCode="&quot;面積 &quot;0.000.00&quot;㎡&quot;"/>
    <numFmt numFmtId="214" formatCode="&quot;面積 &quot;0,000.00&quot;㎡&quot;"/>
    <numFmt numFmtId="215" formatCode="&quot;面積&quot;#,##0.00&quot; ㎡&quot;"/>
    <numFmt numFmtId="216" formatCode="&quot;BD &quot;0.00_ &quot;m&quot;"/>
    <numFmt numFmtId="217" formatCode="&quot;F &quot;0.00_ &quot;m&quot;"/>
    <numFmt numFmtId="218" formatCode="&quot;E &quot;0.00_ &quot;m&quot;"/>
    <numFmt numFmtId="219" formatCode="&quot;BE  &quot;0.00_ &quot;m&quot;"/>
    <numFmt numFmtId="220" formatCode="&quot;CD  &quot;0.00_ &quot;m&quot;"/>
    <numFmt numFmtId="221" formatCode="&quot;G  &quot;0.00_ &quot;m&quot;"/>
  </numFmts>
  <fonts count="71">
    <font>
      <sz val="11"/>
      <name val="ＭＳ Ｐゴシック"/>
      <family val="3"/>
    </font>
    <font>
      <sz val="6"/>
      <name val="ＭＳ Ｐゴシック"/>
      <family val="3"/>
    </font>
    <font>
      <sz val="12"/>
      <name val="ＭＳ Ｐゴシック"/>
      <family val="3"/>
    </font>
    <font>
      <b/>
      <sz val="12"/>
      <name val="ＭＳ Ｐゴシック"/>
      <family val="3"/>
    </font>
    <font>
      <b/>
      <sz val="12"/>
      <color indexed="10"/>
      <name val="ＭＳ Ｐゴシック"/>
      <family val="3"/>
    </font>
    <font>
      <b/>
      <sz val="12"/>
      <color indexed="16"/>
      <name val="ＭＳ Ｐゴシック"/>
      <family val="3"/>
    </font>
    <font>
      <b/>
      <sz val="11"/>
      <name val="ＭＳ Ｐゴシック"/>
      <family val="3"/>
    </font>
    <font>
      <b/>
      <sz val="11"/>
      <color indexed="10"/>
      <name val="ＭＳ Ｐゴシック"/>
      <family val="3"/>
    </font>
    <font>
      <b/>
      <sz val="11"/>
      <color indexed="12"/>
      <name val="ＭＳ Ｐゴシック"/>
      <family val="3"/>
    </font>
    <font>
      <b/>
      <sz val="11"/>
      <color indexed="17"/>
      <name val="ＭＳ Ｐゴシック"/>
      <family val="3"/>
    </font>
    <font>
      <sz val="8"/>
      <color indexed="10"/>
      <name val="ＭＳ Ｐゴシック"/>
      <family val="3"/>
    </font>
    <font>
      <b/>
      <sz val="12"/>
      <color indexed="12"/>
      <name val="ＭＳ Ｐゴシック"/>
      <family val="3"/>
    </font>
    <font>
      <b/>
      <sz val="12"/>
      <color indexed="17"/>
      <name val="ＭＳ Ｐゴシック"/>
      <family val="3"/>
    </font>
    <font>
      <sz val="9"/>
      <color indexed="10"/>
      <name val="ＭＳ Ｐゴシック"/>
      <family val="3"/>
    </font>
    <font>
      <b/>
      <sz val="14"/>
      <color indexed="10"/>
      <name val="ＭＳ Ｐゴシック"/>
      <family val="3"/>
    </font>
    <font>
      <sz val="11"/>
      <color indexed="12"/>
      <name val="ＭＳ Ｐゴシック"/>
      <family val="3"/>
    </font>
    <font>
      <b/>
      <sz val="10"/>
      <color indexed="10"/>
      <name val="ＭＳ Ｐゴシック"/>
      <family val="3"/>
    </font>
    <font>
      <sz val="12"/>
      <color indexed="10"/>
      <name val="ＭＳ Ｐゴシック"/>
      <family val="3"/>
    </font>
    <font>
      <sz val="12"/>
      <color indexed="12"/>
      <name val="ＭＳ Ｐゴシック"/>
      <family val="3"/>
    </font>
    <font>
      <sz val="14"/>
      <name val="ＭＳ Ｐゴシック"/>
      <family val="3"/>
    </font>
    <font>
      <sz val="12"/>
      <color indexed="16"/>
      <name val="ＭＳ Ｐゴシック"/>
      <family val="3"/>
    </font>
    <font>
      <sz val="12"/>
      <color indexed="57"/>
      <name val="ＭＳ Ｐゴシック"/>
      <family val="3"/>
    </font>
    <font>
      <u val="single"/>
      <sz val="12"/>
      <name val="ＭＳ Ｐゴシック"/>
      <family val="3"/>
    </font>
    <font>
      <sz val="11"/>
      <color indexed="9"/>
      <name val="ＭＳ Ｐゴシック"/>
      <family val="3"/>
    </font>
    <font>
      <sz val="12"/>
      <color indexed="13"/>
      <name val="ＭＳ Ｐゴシック"/>
      <family val="3"/>
    </font>
    <font>
      <b/>
      <sz val="12"/>
      <color indexed="60"/>
      <name val="ＭＳ Ｐゴシック"/>
      <family val="3"/>
    </font>
    <font>
      <sz val="18"/>
      <color indexed="10"/>
      <name val="ＭＳ Ｐゴシック"/>
      <family val="3"/>
    </font>
    <font>
      <sz val="18"/>
      <color indexed="16"/>
      <name val="ＭＳ Ｐゴシック"/>
      <family val="3"/>
    </font>
    <font>
      <vertAlign val="superscript"/>
      <sz val="18"/>
      <color indexed="10"/>
      <name val="ＭＳ Ｐゴシック"/>
      <family val="3"/>
    </font>
    <font>
      <sz val="18"/>
      <name val="ＭＳ Ｐゴシック"/>
      <family val="3"/>
    </font>
    <font>
      <sz val="11"/>
      <color indexed="16"/>
      <name val="ＭＳ Ｐゴシック"/>
      <family val="3"/>
    </font>
    <font>
      <b/>
      <sz val="12"/>
      <color indexed="61"/>
      <name val="ＭＳ Ｐゴシック"/>
      <family val="3"/>
    </font>
    <font>
      <b/>
      <sz val="12"/>
      <color indexed="4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b/>
      <sz val="10"/>
      <color indexed="12"/>
      <name val="ＭＳ Ｐゴシック"/>
      <family val="3"/>
    </font>
    <font>
      <b/>
      <sz val="12"/>
      <color indexed="8"/>
      <name val="ＭＳ Ｐゴシック"/>
      <family val="3"/>
    </font>
    <font>
      <sz val="15"/>
      <color indexed="10"/>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gColor indexed="42"/>
      </patternFill>
    </fill>
    <fill>
      <patternFill patternType="lightTrellis">
        <fgColor indexed="27"/>
      </patternFill>
    </fill>
    <fill>
      <patternFill patternType="gray0625">
        <fgColor indexed="27"/>
      </patternFill>
    </fill>
    <fill>
      <patternFill patternType="lightTrellis">
        <fgColor indexed="26"/>
      </patternFill>
    </fill>
    <fill>
      <patternFill patternType="lightGray">
        <fgColor indexed="31"/>
      </patternFill>
    </fill>
    <fill>
      <patternFill patternType="gray0625">
        <fgColor indexed="26"/>
      </patternFill>
    </fill>
    <fill>
      <patternFill patternType="solid">
        <fgColor indexed="43"/>
        <bgColor indexed="64"/>
      </patternFill>
    </fill>
    <fill>
      <patternFill patternType="solid">
        <fgColor indexed="43"/>
        <bgColor indexed="64"/>
      </patternFill>
    </fill>
    <fill>
      <patternFill patternType="gray125">
        <fgColor indexed="27"/>
      </patternFill>
    </fill>
    <fill>
      <patternFill patternType="lightTrellis">
        <fgColor indexed="42"/>
        <bgColor indexed="26"/>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12"/>
      </left>
      <right>
        <color indexed="63"/>
      </right>
      <top>
        <color indexed="63"/>
      </top>
      <bottom>
        <color indexed="63"/>
      </bottom>
    </border>
    <border>
      <left>
        <color indexed="63"/>
      </left>
      <right>
        <color indexed="63"/>
      </right>
      <top>
        <color indexed="63"/>
      </top>
      <bottom style="thick">
        <color indexed="10"/>
      </bottom>
    </border>
    <border>
      <left>
        <color indexed="63"/>
      </left>
      <right style="thick">
        <color indexed="12"/>
      </right>
      <top>
        <color indexed="63"/>
      </top>
      <bottom>
        <color indexed="63"/>
      </bottom>
    </border>
    <border>
      <left>
        <color indexed="63"/>
      </left>
      <right style="thick">
        <color indexed="12"/>
      </right>
      <top>
        <color indexed="63"/>
      </top>
      <bottom style="thick">
        <color indexed="10"/>
      </bottom>
    </border>
    <border>
      <left>
        <color indexed="63"/>
      </left>
      <right>
        <color indexed="63"/>
      </right>
      <top style="thick">
        <color indexed="17"/>
      </top>
      <bottom>
        <color indexed="63"/>
      </bottom>
    </border>
    <border>
      <left>
        <color indexed="63"/>
      </left>
      <right style="double">
        <color indexed="11"/>
      </right>
      <top>
        <color indexed="63"/>
      </top>
      <bottom>
        <color indexed="63"/>
      </bottom>
    </border>
    <border>
      <left style="double">
        <color indexed="11"/>
      </left>
      <right>
        <color indexed="63"/>
      </right>
      <top>
        <color indexed="63"/>
      </top>
      <bottom>
        <color indexed="63"/>
      </bottom>
    </border>
    <border>
      <left>
        <color indexed="63"/>
      </left>
      <right>
        <color indexed="63"/>
      </right>
      <top>
        <color indexed="63"/>
      </top>
      <bottom style="double">
        <color indexed="11"/>
      </bottom>
    </border>
    <border>
      <left style="medium">
        <color indexed="16"/>
      </left>
      <right>
        <color indexed="63"/>
      </right>
      <top style="medium">
        <color indexed="16"/>
      </top>
      <bottom style="medium">
        <color indexed="16"/>
      </bottom>
    </border>
    <border>
      <left style="medium">
        <color indexed="16"/>
      </left>
      <right style="medium">
        <color indexed="16"/>
      </right>
      <top style="medium">
        <color indexed="16"/>
      </top>
      <bottom style="medium">
        <color indexed="16"/>
      </bottom>
    </border>
    <border>
      <left style="double">
        <color indexed="11"/>
      </left>
      <right style="medium">
        <color indexed="11"/>
      </right>
      <top>
        <color indexed="63"/>
      </top>
      <bottom style="medium">
        <color indexed="11"/>
      </bottom>
    </border>
    <border>
      <left style="double">
        <color indexed="11"/>
      </left>
      <right style="medium">
        <color indexed="11"/>
      </right>
      <top style="medium">
        <color indexed="11"/>
      </top>
      <bottom style="medium">
        <color indexed="11"/>
      </bottom>
    </border>
    <border>
      <left style="double">
        <color indexed="11"/>
      </left>
      <right style="medium">
        <color indexed="11"/>
      </right>
      <top style="medium">
        <color indexed="11"/>
      </top>
      <bottom style="double">
        <color indexed="11"/>
      </bottom>
    </border>
    <border>
      <left style="dashDot">
        <color indexed="11"/>
      </left>
      <right style="medium">
        <color indexed="11"/>
      </right>
      <top style="medium">
        <color indexed="11"/>
      </top>
      <bottom style="dashed">
        <color indexed="11"/>
      </bottom>
    </border>
    <border>
      <left style="dashDot">
        <color indexed="11"/>
      </left>
      <right style="medium">
        <color indexed="11"/>
      </right>
      <top style="dashed">
        <color indexed="11"/>
      </top>
      <bottom style="medium">
        <color indexed="11"/>
      </bottom>
    </border>
    <border>
      <left style="double">
        <color indexed="10"/>
      </left>
      <right style="double">
        <color indexed="10"/>
      </right>
      <top style="double">
        <color indexed="10"/>
      </top>
      <bottom style="double">
        <color indexed="10"/>
      </bottom>
    </border>
    <border>
      <left>
        <color indexed="63"/>
      </left>
      <right style="double">
        <color indexed="11"/>
      </right>
      <top>
        <color indexed="63"/>
      </top>
      <bottom style="double">
        <color indexed="11"/>
      </bottom>
    </border>
    <border>
      <left style="thick">
        <color indexed="12"/>
      </left>
      <right>
        <color indexed="63"/>
      </right>
      <top>
        <color indexed="63"/>
      </top>
      <bottom style="double">
        <color indexed="11"/>
      </bottom>
    </border>
    <border>
      <left style="dashed">
        <color indexed="16"/>
      </left>
      <right style="medium">
        <color indexed="16"/>
      </right>
      <top style="medium">
        <color indexed="16"/>
      </top>
      <bottom style="medium">
        <color indexed="16"/>
      </bottom>
    </border>
    <border>
      <left style="double">
        <color indexed="11"/>
      </left>
      <right style="dashDotDot">
        <color indexed="11"/>
      </right>
      <top style="double">
        <color indexed="11"/>
      </top>
      <bottom style="double">
        <color indexed="11"/>
      </bottom>
    </border>
    <border>
      <left style="dashDotDot">
        <color indexed="11"/>
      </left>
      <right style="dashDotDot">
        <color indexed="11"/>
      </right>
      <top style="double">
        <color indexed="11"/>
      </top>
      <bottom style="double">
        <color indexed="11"/>
      </bottom>
    </border>
    <border>
      <left style="double">
        <color indexed="11"/>
      </left>
      <right style="thin">
        <color indexed="11"/>
      </right>
      <top style="double">
        <color indexed="11"/>
      </top>
      <bottom style="dashed">
        <color indexed="11"/>
      </bottom>
    </border>
    <border>
      <left style="medium">
        <color indexed="11"/>
      </left>
      <right style="double">
        <color indexed="11"/>
      </right>
      <top>
        <color indexed="63"/>
      </top>
      <bottom style="medium">
        <color indexed="11"/>
      </bottom>
    </border>
    <border>
      <left style="medium">
        <color indexed="11"/>
      </left>
      <right style="double">
        <color indexed="11"/>
      </right>
      <top style="medium">
        <color indexed="11"/>
      </top>
      <bottom style="medium">
        <color indexed="11"/>
      </bottom>
    </border>
    <border>
      <left style="medium">
        <color indexed="11"/>
      </left>
      <right style="double">
        <color indexed="11"/>
      </right>
      <top style="medium">
        <color indexed="11"/>
      </top>
      <bottom>
        <color indexed="63"/>
      </bottom>
    </border>
    <border>
      <left style="medium">
        <color indexed="11"/>
      </left>
      <right style="double">
        <color indexed="11"/>
      </right>
      <top>
        <color indexed="63"/>
      </top>
      <bottom style="double">
        <color indexed="11"/>
      </bottom>
    </border>
    <border>
      <left style="double">
        <color indexed="11"/>
      </left>
      <right style="thin">
        <color indexed="11"/>
      </right>
      <top style="dashed">
        <color indexed="11"/>
      </top>
      <bottom style="double">
        <color indexed="11"/>
      </bottom>
    </border>
    <border>
      <left style="double">
        <color indexed="11"/>
      </left>
      <right style="thin">
        <color indexed="11"/>
      </right>
      <top style="double">
        <color indexed="11"/>
      </top>
      <bottom style="double">
        <color indexed="11"/>
      </bottom>
    </border>
    <border>
      <left style="thin">
        <color indexed="11"/>
      </left>
      <right style="double">
        <color indexed="11"/>
      </right>
      <top style="double">
        <color indexed="11"/>
      </top>
      <bottom style="double">
        <color indexed="11"/>
      </bottom>
    </border>
    <border>
      <left style="thin">
        <color indexed="11"/>
      </left>
      <right style="double">
        <color indexed="11"/>
      </right>
      <top style="double">
        <color indexed="11"/>
      </top>
      <bottom style="dashed">
        <color indexed="11"/>
      </bottom>
    </border>
    <border>
      <left style="thin">
        <color indexed="11"/>
      </left>
      <right style="double">
        <color indexed="11"/>
      </right>
      <top style="dashed">
        <color indexed="11"/>
      </top>
      <bottom style="double">
        <color indexed="11"/>
      </bottom>
    </border>
    <border>
      <left style="double">
        <color indexed="11"/>
      </left>
      <right style="double">
        <color indexed="11"/>
      </right>
      <top style="double">
        <color indexed="11"/>
      </top>
      <bottom style="dashed">
        <color indexed="11"/>
      </bottom>
    </border>
    <border>
      <left style="double">
        <color indexed="11"/>
      </left>
      <right style="double">
        <color indexed="11"/>
      </right>
      <top style="dashed">
        <color indexed="11"/>
      </top>
      <bottom style="dashed">
        <color indexed="11"/>
      </bottom>
    </border>
    <border>
      <left style="double">
        <color indexed="11"/>
      </left>
      <right style="double">
        <color indexed="11"/>
      </right>
      <top style="dashed">
        <color indexed="11"/>
      </top>
      <bottom>
        <color indexed="63"/>
      </bottom>
    </border>
    <border>
      <left>
        <color indexed="63"/>
      </left>
      <right>
        <color indexed="63"/>
      </right>
      <top style="double">
        <color indexed="11"/>
      </top>
      <bottom>
        <color indexed="63"/>
      </bottom>
    </border>
    <border>
      <left>
        <color indexed="63"/>
      </left>
      <right style="double">
        <color indexed="11"/>
      </right>
      <top style="double">
        <color indexed="11"/>
      </top>
      <bottom>
        <color indexed="63"/>
      </bottom>
    </border>
    <border>
      <left>
        <color indexed="63"/>
      </left>
      <right style="double">
        <color indexed="11"/>
      </right>
      <top>
        <color indexed="63"/>
      </top>
      <bottom style="thick">
        <color indexed="10"/>
      </bottom>
    </border>
    <border>
      <left style="double">
        <color indexed="11"/>
      </left>
      <right>
        <color indexed="63"/>
      </right>
      <top style="mediumDashDotDot">
        <color indexed="11"/>
      </top>
      <bottom style="double">
        <color indexed="11"/>
      </bottom>
    </border>
    <border>
      <left>
        <color indexed="63"/>
      </left>
      <right style="double">
        <color indexed="11"/>
      </right>
      <top style="mediumDashDotDot">
        <color indexed="11"/>
      </top>
      <bottom style="double">
        <color indexed="11"/>
      </bottom>
    </border>
    <border>
      <left style="dashDot">
        <color indexed="11"/>
      </left>
      <right style="double">
        <color indexed="11"/>
      </right>
      <top style="dotted">
        <color indexed="11"/>
      </top>
      <bottom style="double">
        <color indexed="11"/>
      </bottom>
    </border>
    <border>
      <left style="double">
        <color indexed="11"/>
      </left>
      <right style="double">
        <color indexed="11"/>
      </right>
      <top style="dashed">
        <color indexed="11"/>
      </top>
      <bottom style="double">
        <color indexed="11"/>
      </bottom>
    </border>
    <border>
      <left style="double">
        <color indexed="11"/>
      </left>
      <right style="dashDot">
        <color indexed="11"/>
      </right>
      <top>
        <color indexed="63"/>
      </top>
      <bottom style="dashed">
        <color indexed="11"/>
      </bottom>
    </border>
    <border>
      <left style="double">
        <color indexed="11"/>
      </left>
      <right style="dashDot">
        <color indexed="11"/>
      </right>
      <top style="dashed">
        <color indexed="11"/>
      </top>
      <bottom style="double">
        <color indexed="11"/>
      </bottom>
    </border>
    <border>
      <left style="double">
        <color indexed="10"/>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double">
        <color indexed="11"/>
      </left>
      <right>
        <color indexed="63"/>
      </right>
      <top style="medium">
        <color indexed="11"/>
      </top>
      <bottom style="dashed">
        <color indexed="11"/>
      </bottom>
    </border>
    <border>
      <left style="double">
        <color indexed="11"/>
      </left>
      <right>
        <color indexed="63"/>
      </right>
      <top style="dashed">
        <color indexed="11"/>
      </top>
      <bottom style="double">
        <color indexed="11"/>
      </bottom>
    </border>
    <border>
      <left style="thin">
        <color indexed="16"/>
      </left>
      <right>
        <color indexed="63"/>
      </right>
      <top style="thick">
        <color indexed="10"/>
      </top>
      <bottom style="thin">
        <color indexed="16"/>
      </bottom>
    </border>
    <border>
      <left>
        <color indexed="63"/>
      </left>
      <right>
        <color indexed="63"/>
      </right>
      <top style="thick">
        <color indexed="10"/>
      </top>
      <bottom style="thin">
        <color indexed="16"/>
      </bottom>
    </border>
    <border>
      <left>
        <color indexed="63"/>
      </left>
      <right style="thin">
        <color indexed="16"/>
      </right>
      <top style="thick">
        <color indexed="10"/>
      </top>
      <bottom style="thin">
        <color indexed="16"/>
      </bottom>
    </border>
    <border>
      <left style="double">
        <color indexed="11"/>
      </left>
      <right>
        <color indexed="63"/>
      </right>
      <top style="dashed">
        <color indexed="11"/>
      </top>
      <bottom style="medium">
        <color indexed="11"/>
      </bottom>
    </border>
    <border>
      <left style="thin">
        <color indexed="16"/>
      </left>
      <right>
        <color indexed="63"/>
      </right>
      <top style="thin">
        <color indexed="16"/>
      </top>
      <bottom style="thin">
        <color indexed="16"/>
      </bottom>
    </border>
    <border>
      <left>
        <color indexed="63"/>
      </left>
      <right>
        <color indexed="63"/>
      </right>
      <top style="thin">
        <color indexed="16"/>
      </top>
      <bottom style="thin">
        <color indexed="16"/>
      </bottom>
    </border>
    <border>
      <left>
        <color indexed="63"/>
      </left>
      <right style="thin">
        <color indexed="16"/>
      </right>
      <top style="thin">
        <color indexed="16"/>
      </top>
      <bottom style="thin">
        <color indexed="16"/>
      </bottom>
    </border>
    <border>
      <left style="double">
        <color indexed="11"/>
      </left>
      <right>
        <color indexed="63"/>
      </right>
      <top>
        <color indexed="63"/>
      </top>
      <bottom style="mediumDashDotDot">
        <color indexed="11"/>
      </bottom>
    </border>
    <border>
      <left>
        <color indexed="63"/>
      </left>
      <right style="double">
        <color indexed="11"/>
      </right>
      <top>
        <color indexed="63"/>
      </top>
      <bottom style="mediumDashDotDot">
        <color indexed="11"/>
      </bottom>
    </border>
    <border>
      <left style="double">
        <color indexed="11"/>
      </left>
      <right>
        <color indexed="63"/>
      </right>
      <top>
        <color indexed="63"/>
      </top>
      <bottom style="double">
        <color indexed="11"/>
      </bottom>
    </border>
    <border>
      <left style="double">
        <color indexed="11"/>
      </left>
      <right>
        <color indexed="63"/>
      </right>
      <top style="dashed">
        <color indexed="11"/>
      </top>
      <bottom>
        <color indexed="63"/>
      </bottom>
    </border>
    <border>
      <left style="double">
        <color indexed="11"/>
      </left>
      <right>
        <color indexed="63"/>
      </right>
      <top>
        <color indexed="63"/>
      </top>
      <bottom style="dashed">
        <color indexed="11"/>
      </bottom>
    </border>
    <border>
      <left style="double">
        <color indexed="11"/>
      </left>
      <right style="dashDot">
        <color indexed="11"/>
      </right>
      <top style="medium">
        <color indexed="11"/>
      </top>
      <bottom>
        <color indexed="63"/>
      </bottom>
    </border>
    <border>
      <left style="double">
        <color indexed="11"/>
      </left>
      <right style="dashDot">
        <color indexed="11"/>
      </right>
      <top>
        <color indexed="63"/>
      </top>
      <bottom style="medium">
        <color indexed="11"/>
      </bottom>
    </border>
    <border>
      <left style="double">
        <color indexed="11"/>
      </left>
      <right>
        <color indexed="63"/>
      </right>
      <top style="double">
        <color indexed="11"/>
      </top>
      <bottom style="dashed">
        <color indexed="11"/>
      </bottom>
    </border>
    <border>
      <left>
        <color indexed="63"/>
      </left>
      <right>
        <color indexed="63"/>
      </right>
      <top style="double">
        <color indexed="11"/>
      </top>
      <bottom style="dashed">
        <color indexed="11"/>
      </bottom>
    </border>
    <border>
      <left>
        <color indexed="63"/>
      </left>
      <right style="double">
        <color indexed="11"/>
      </right>
      <top style="double">
        <color indexed="11"/>
      </top>
      <bottom style="dashed">
        <color indexed="11"/>
      </bottom>
    </border>
    <border>
      <left>
        <color indexed="63"/>
      </left>
      <right>
        <color indexed="63"/>
      </right>
      <top style="dashed">
        <color indexed="11"/>
      </top>
      <bottom style="double">
        <color indexed="11"/>
      </bottom>
    </border>
    <border>
      <left>
        <color indexed="63"/>
      </left>
      <right style="double">
        <color indexed="11"/>
      </right>
      <top style="dashed">
        <color indexed="11"/>
      </top>
      <bottom style="double">
        <color indexed="11"/>
      </bottom>
    </border>
    <border>
      <left style="double">
        <color indexed="11"/>
      </left>
      <right>
        <color indexed="63"/>
      </right>
      <top style="double">
        <color indexed="11"/>
      </top>
      <bottom>
        <color indexed="63"/>
      </bottom>
    </border>
    <border>
      <left style="double">
        <color indexed="11"/>
      </left>
      <right>
        <color indexed="63"/>
      </right>
      <top style="mediumDashDotDot">
        <color indexed="11"/>
      </top>
      <bottom>
        <color indexed="63"/>
      </bottom>
    </border>
    <border>
      <left>
        <color indexed="63"/>
      </left>
      <right style="double">
        <color indexed="11"/>
      </right>
      <top style="mediumDashDotDot">
        <color indexed="11"/>
      </top>
      <bottom>
        <color indexed="63"/>
      </bottom>
    </border>
    <border>
      <left style="double">
        <color indexed="11"/>
      </left>
      <right>
        <color indexed="63"/>
      </right>
      <top style="double">
        <color indexed="11"/>
      </top>
      <bottom style="mediumDashDotDot">
        <color indexed="11"/>
      </bottom>
    </border>
    <border>
      <left>
        <color indexed="63"/>
      </left>
      <right style="double">
        <color indexed="11"/>
      </right>
      <top style="double">
        <color indexed="11"/>
      </top>
      <bottom style="mediumDashDotDot">
        <color indexed="11"/>
      </bottom>
    </border>
    <border>
      <left style="thin">
        <color indexed="16"/>
      </left>
      <right>
        <color indexed="63"/>
      </right>
      <top style="thin">
        <color indexed="16"/>
      </top>
      <bottom style="thick">
        <color indexed="17"/>
      </bottom>
    </border>
    <border>
      <left>
        <color indexed="63"/>
      </left>
      <right style="thin">
        <color indexed="16"/>
      </right>
      <top style="thin">
        <color indexed="16"/>
      </top>
      <bottom style="thick">
        <color indexed="17"/>
      </bottom>
    </border>
    <border>
      <left style="double">
        <color indexed="11"/>
      </left>
      <right style="medium">
        <color indexed="11"/>
      </right>
      <top style="medium">
        <color indexed="11"/>
      </top>
      <bottom>
        <color indexed="63"/>
      </bottom>
    </border>
    <border>
      <left style="double">
        <color indexed="11"/>
      </left>
      <right>
        <color indexed="63"/>
      </right>
      <top style="double">
        <color indexed="11"/>
      </top>
      <bottom style="double">
        <color indexed="11"/>
      </bottom>
    </border>
    <border>
      <left>
        <color indexed="63"/>
      </left>
      <right>
        <color indexed="63"/>
      </right>
      <top style="double">
        <color indexed="11"/>
      </top>
      <bottom style="double">
        <color indexed="11"/>
      </bottom>
    </border>
    <border>
      <left>
        <color indexed="63"/>
      </left>
      <right style="double">
        <color indexed="11"/>
      </right>
      <top style="double">
        <color indexed="11"/>
      </top>
      <bottom style="double">
        <color indexed="11"/>
      </bottom>
    </border>
    <border>
      <left style="dashDot">
        <color indexed="11"/>
      </left>
      <right style="medium">
        <color indexed="11"/>
      </right>
      <top style="double">
        <color indexed="10"/>
      </top>
      <bottom>
        <color indexed="63"/>
      </bottom>
    </border>
    <border>
      <left style="dashDot">
        <color indexed="11"/>
      </left>
      <right style="medium">
        <color indexed="11"/>
      </right>
      <top>
        <color indexed="63"/>
      </top>
      <bottom>
        <color indexed="63"/>
      </bottom>
    </border>
    <border>
      <left style="dashDotDot">
        <color indexed="11"/>
      </left>
      <right style="double">
        <color indexed="11"/>
      </right>
      <top style="double">
        <color indexed="11"/>
      </top>
      <bottom style="double">
        <color indexed="11"/>
      </bottom>
    </border>
    <border>
      <left style="double">
        <color indexed="11"/>
      </left>
      <right style="thin">
        <color indexed="16"/>
      </right>
      <top style="thin">
        <color indexed="16"/>
      </top>
      <bottom>
        <color indexed="63"/>
      </bottom>
    </border>
    <border>
      <left style="double">
        <color indexed="11"/>
      </left>
      <right style="thin">
        <color indexed="16"/>
      </right>
      <top>
        <color indexed="63"/>
      </top>
      <bottom style="thin">
        <color indexed="16"/>
      </bottom>
    </border>
    <border>
      <left style="dashDot">
        <color indexed="11"/>
      </left>
      <right style="medium">
        <color indexed="11"/>
      </right>
      <top>
        <color indexed="63"/>
      </top>
      <bottom style="dashed">
        <color indexed="11"/>
      </bottom>
    </border>
    <border>
      <left>
        <color indexed="63"/>
      </left>
      <right>
        <color indexed="63"/>
      </right>
      <top style="mediumDashDotDot">
        <color indexed="11"/>
      </top>
      <bottom>
        <color indexed="63"/>
      </bottom>
    </border>
    <border>
      <left>
        <color indexed="63"/>
      </left>
      <right>
        <color indexed="63"/>
      </right>
      <top>
        <color indexed="63"/>
      </top>
      <bottom style="mediumDashDotDot">
        <color indexed="1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169">
    <xf numFmtId="0" fontId="0" fillId="0" borderId="0" xfId="0" applyAlignment="1">
      <alignment vertical="center"/>
    </xf>
    <xf numFmtId="0" fontId="0" fillId="0" borderId="0" xfId="0" applyAlignment="1">
      <alignment horizontal="distributed" vertical="center"/>
    </xf>
    <xf numFmtId="0" fontId="2" fillId="0" borderId="0" xfId="0" applyFont="1" applyAlignment="1">
      <alignment horizontal="distributed"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horizontal="center" vertical="center"/>
    </xf>
    <xf numFmtId="0" fontId="0" fillId="0" borderId="0" xfId="0" applyBorder="1" applyAlignment="1">
      <alignment horizontal="distributed" vertical="center"/>
    </xf>
    <xf numFmtId="0" fontId="0" fillId="0" borderId="11" xfId="0" applyBorder="1" applyAlignment="1">
      <alignment horizontal="center" vertical="center"/>
    </xf>
    <xf numFmtId="0" fontId="0" fillId="0" borderId="12" xfId="0" applyBorder="1" applyAlignment="1">
      <alignment horizontal="distributed" vertical="center"/>
    </xf>
    <xf numFmtId="0" fontId="0" fillId="0" borderId="14" xfId="0" applyBorder="1" applyAlignment="1">
      <alignment vertical="center"/>
    </xf>
    <xf numFmtId="0" fontId="0" fillId="0" borderId="0" xfId="0" applyBorder="1" applyAlignment="1">
      <alignment horizontal="center" vertical="top"/>
    </xf>
    <xf numFmtId="0" fontId="0" fillId="0" borderId="15" xfId="0"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vertical="center"/>
    </xf>
    <xf numFmtId="0" fontId="0" fillId="0" borderId="17" xfId="0" applyBorder="1" applyAlignment="1">
      <alignment vertical="center"/>
    </xf>
    <xf numFmtId="0" fontId="3" fillId="33" borderId="18" xfId="0" applyFont="1" applyFill="1" applyBorder="1" applyAlignment="1">
      <alignment horizontal="distributed" vertical="center"/>
    </xf>
    <xf numFmtId="0" fontId="5" fillId="33" borderId="19" xfId="0" applyFont="1" applyFill="1" applyBorder="1" applyAlignment="1">
      <alignment horizontal="distributed" vertical="center"/>
    </xf>
    <xf numFmtId="0" fontId="11" fillId="33" borderId="19" xfId="0" applyFont="1" applyFill="1" applyBorder="1" applyAlignment="1">
      <alignment horizontal="distributed" vertical="center"/>
    </xf>
    <xf numFmtId="0" fontId="2" fillId="33" borderId="20" xfId="0" applyFont="1" applyFill="1" applyBorder="1" applyAlignment="1">
      <alignment horizontal="distributed" vertical="center"/>
    </xf>
    <xf numFmtId="0" fontId="2" fillId="33" borderId="21" xfId="0" applyFont="1" applyFill="1" applyBorder="1" applyAlignment="1">
      <alignment horizontal="distributed" vertical="center"/>
    </xf>
    <xf numFmtId="0" fontId="2" fillId="33" borderId="22" xfId="0" applyFont="1" applyFill="1" applyBorder="1" applyAlignment="1">
      <alignment horizontal="distributed" vertical="center"/>
    </xf>
    <xf numFmtId="182" fontId="3" fillId="34" borderId="19" xfId="0" applyNumberFormat="1" applyFont="1" applyFill="1" applyBorder="1" applyAlignment="1">
      <alignment horizontal="center" vertical="center"/>
    </xf>
    <xf numFmtId="0" fontId="11" fillId="34" borderId="23" xfId="0" applyFont="1" applyFill="1" applyBorder="1" applyAlignment="1">
      <alignment horizontal="distributed" vertical="center"/>
    </xf>
    <xf numFmtId="0" fontId="4" fillId="34" borderId="24" xfId="0" applyFont="1" applyFill="1" applyBorder="1" applyAlignment="1">
      <alignment horizontal="distributed" vertical="center" indent="1"/>
    </xf>
    <xf numFmtId="0" fontId="15" fillId="0" borderId="0" xfId="0" applyFont="1" applyAlignment="1">
      <alignment vertical="center"/>
    </xf>
    <xf numFmtId="0" fontId="7" fillId="0" borderId="0" xfId="0" applyFont="1" applyBorder="1" applyAlignment="1">
      <alignment horizontal="right"/>
    </xf>
    <xf numFmtId="0" fontId="18" fillId="35" borderId="25" xfId="0" applyFont="1" applyFill="1" applyBorder="1" applyAlignment="1">
      <alignment horizontal="distributed" vertical="center"/>
    </xf>
    <xf numFmtId="185" fontId="16" fillId="0" borderId="0" xfId="0" applyNumberFormat="1" applyFont="1" applyBorder="1" applyAlignment="1">
      <alignment horizontal="right" vertical="center"/>
    </xf>
    <xf numFmtId="0" fontId="0" fillId="0" borderId="26" xfId="0" applyBorder="1" applyAlignment="1">
      <alignment vertical="center"/>
    </xf>
    <xf numFmtId="0" fontId="0" fillId="0" borderId="27" xfId="0" applyBorder="1" applyAlignment="1">
      <alignment vertical="center"/>
    </xf>
    <xf numFmtId="188" fontId="23" fillId="0" borderId="0" xfId="0" applyNumberFormat="1" applyFont="1" applyFill="1" applyBorder="1" applyAlignment="1">
      <alignment horizontal="center" vertical="center"/>
    </xf>
    <xf numFmtId="0" fontId="14" fillId="36" borderId="28"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4" fillId="34" borderId="23" xfId="0" applyFont="1" applyFill="1" applyBorder="1" applyAlignment="1">
      <alignment horizontal="distributed" vertical="center"/>
    </xf>
    <xf numFmtId="0" fontId="4" fillId="37" borderId="29" xfId="0" applyFont="1" applyFill="1" applyBorder="1" applyAlignment="1">
      <alignment horizontal="distributed" vertical="center"/>
    </xf>
    <xf numFmtId="0" fontId="4" fillId="37" borderId="30" xfId="0" applyFont="1" applyFill="1" applyBorder="1" applyAlignment="1">
      <alignment horizontal="distributed" vertical="center"/>
    </xf>
    <xf numFmtId="0" fontId="25" fillId="34" borderId="24" xfId="0" applyFont="1" applyFill="1" applyBorder="1" applyAlignment="1">
      <alignment horizontal="distributed" vertical="center" indent="1"/>
    </xf>
    <xf numFmtId="0" fontId="11" fillId="34" borderId="15" xfId="0" applyFont="1" applyFill="1" applyBorder="1" applyAlignment="1">
      <alignment horizontal="distributed" vertical="center"/>
    </xf>
    <xf numFmtId="185" fontId="4" fillId="0" borderId="0" xfId="0" applyNumberFormat="1" applyFont="1" applyFill="1" applyBorder="1" applyAlignment="1" applyProtection="1">
      <alignment horizontal="right" indent="1" shrinkToFit="1"/>
      <protection/>
    </xf>
    <xf numFmtId="0" fontId="11" fillId="0" borderId="0" xfId="0" applyFont="1" applyAlignment="1">
      <alignment horizontal="right" vertical="top" indent="2"/>
    </xf>
    <xf numFmtId="0" fontId="11" fillId="0" borderId="31" xfId="0" applyFont="1" applyBorder="1" applyAlignment="1">
      <alignment horizontal="center" vertical="center"/>
    </xf>
    <xf numFmtId="0" fontId="18" fillId="38" borderId="25" xfId="0" applyFont="1" applyFill="1" applyBorder="1" applyAlignment="1">
      <alignment horizontal="distributed" vertical="center"/>
    </xf>
    <xf numFmtId="0" fontId="17" fillId="0" borderId="0" xfId="0" applyFont="1" applyAlignment="1">
      <alignment horizontal="left" vertical="center" indent="1" shrinkToFit="1"/>
    </xf>
    <xf numFmtId="0" fontId="17" fillId="0" borderId="0" xfId="0" applyFont="1" applyAlignment="1">
      <alignment horizontal="right" vertical="center" indent="1" shrinkToFit="1"/>
    </xf>
    <xf numFmtId="0" fontId="18" fillId="0" borderId="0" xfId="0" applyFont="1" applyAlignment="1">
      <alignment horizontal="distributed" vertical="center"/>
    </xf>
    <xf numFmtId="186" fontId="18" fillId="34" borderId="32" xfId="0" applyNumberFormat="1" applyFont="1" applyFill="1" applyBorder="1" applyAlignment="1">
      <alignment horizontal="center" vertical="center"/>
    </xf>
    <xf numFmtId="186" fontId="18" fillId="34" borderId="33" xfId="0" applyNumberFormat="1" applyFont="1" applyFill="1" applyBorder="1" applyAlignment="1">
      <alignment horizontal="center" vertical="center"/>
    </xf>
    <xf numFmtId="186" fontId="18" fillId="34" borderId="34" xfId="0" applyNumberFormat="1" applyFont="1" applyFill="1" applyBorder="1" applyAlignment="1">
      <alignment horizontal="center" vertical="center"/>
    </xf>
    <xf numFmtId="184" fontId="18" fillId="34" borderId="33" xfId="0" applyNumberFormat="1" applyFont="1" applyFill="1" applyBorder="1" applyAlignment="1">
      <alignment horizontal="center" vertical="center"/>
    </xf>
    <xf numFmtId="184" fontId="18" fillId="34" borderId="35" xfId="0" applyNumberFormat="1" applyFont="1" applyFill="1" applyBorder="1" applyAlignment="1">
      <alignment horizontal="center" vertical="center"/>
    </xf>
    <xf numFmtId="0" fontId="0" fillId="0" borderId="0" xfId="0" applyAlignment="1" applyProtection="1">
      <alignment horizontal="distributed" vertical="center"/>
      <protection locked="0"/>
    </xf>
    <xf numFmtId="0" fontId="11" fillId="0" borderId="36" xfId="0" applyFont="1" applyBorder="1" applyAlignment="1">
      <alignment horizontal="center" vertical="center"/>
    </xf>
    <xf numFmtId="0" fontId="20" fillId="0" borderId="37" xfId="0" applyFont="1" applyBorder="1" applyAlignment="1">
      <alignment horizontal="distributed" vertical="center"/>
    </xf>
    <xf numFmtId="208" fontId="19" fillId="0" borderId="38" xfId="0" applyNumberFormat="1" applyFont="1" applyBorder="1" applyAlignment="1">
      <alignment horizontal="center" vertical="center"/>
    </xf>
    <xf numFmtId="208" fontId="19" fillId="0" borderId="39" xfId="0" applyNumberFormat="1" applyFont="1" applyBorder="1" applyAlignment="1">
      <alignment horizontal="center" vertical="center"/>
    </xf>
    <xf numFmtId="208" fontId="19" fillId="0" borderId="40" xfId="0" applyNumberFormat="1" applyFont="1" applyBorder="1" applyAlignment="1">
      <alignment horizontal="center" vertical="center"/>
    </xf>
    <xf numFmtId="0" fontId="0" fillId="0" borderId="0" xfId="0" applyAlignment="1" applyProtection="1">
      <alignment vertical="center"/>
      <protection/>
    </xf>
    <xf numFmtId="0" fontId="30" fillId="0" borderId="0" xfId="0" applyFont="1" applyAlignment="1">
      <alignment horizontal="distributed" vertical="center"/>
    </xf>
    <xf numFmtId="219" fontId="18" fillId="39" borderId="41" xfId="0" applyNumberFormat="1" applyFont="1" applyFill="1" applyBorder="1" applyAlignment="1" applyProtection="1">
      <alignment horizontal="right" vertical="center" indent="2"/>
      <protection locked="0"/>
    </xf>
    <xf numFmtId="220" fontId="18" fillId="39" borderId="42" xfId="0" applyNumberFormat="1" applyFont="1" applyFill="1" applyBorder="1" applyAlignment="1" applyProtection="1">
      <alignment horizontal="right" vertical="center" indent="2"/>
      <protection locked="0"/>
    </xf>
    <xf numFmtId="217" fontId="17" fillId="39" borderId="42" xfId="0" applyNumberFormat="1" applyFont="1" applyFill="1" applyBorder="1" applyAlignment="1" applyProtection="1">
      <alignment horizontal="right" vertical="center" indent="2"/>
      <protection locked="0"/>
    </xf>
    <xf numFmtId="221" fontId="17" fillId="39" borderId="43" xfId="0" applyNumberFormat="1" applyFont="1" applyFill="1" applyBorder="1" applyAlignment="1" applyProtection="1">
      <alignment horizontal="right" vertical="center" indent="2"/>
      <protection locked="0"/>
    </xf>
    <xf numFmtId="219" fontId="18" fillId="0" borderId="0" xfId="0" applyNumberFormat="1" applyFont="1" applyAlignment="1">
      <alignment horizontal="right" vertical="center" indent="2"/>
    </xf>
    <xf numFmtId="220" fontId="18" fillId="0" borderId="0" xfId="0" applyNumberFormat="1" applyFont="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31" fillId="0" borderId="47" xfId="0" applyFont="1" applyBorder="1" applyAlignment="1">
      <alignment horizontal="distributed" vertical="center"/>
    </xf>
    <xf numFmtId="184" fontId="5" fillId="34" borderId="48" xfId="0" applyNumberFormat="1" applyFont="1" applyFill="1" applyBorder="1" applyAlignment="1">
      <alignment horizontal="right" vertical="center" indent="2"/>
    </xf>
    <xf numFmtId="0" fontId="2" fillId="34" borderId="49" xfId="0" applyFont="1" applyFill="1" applyBorder="1" applyAlignment="1">
      <alignment horizontal="distributed" vertical="center"/>
    </xf>
    <xf numFmtId="0" fontId="20" fillId="0" borderId="41" xfId="0" applyFont="1" applyBorder="1" applyAlignment="1">
      <alignment horizontal="distributed" vertical="center"/>
    </xf>
    <xf numFmtId="216" fontId="18" fillId="40" borderId="42" xfId="0" applyNumberFormat="1" applyFont="1" applyFill="1" applyBorder="1" applyAlignment="1" applyProtection="1">
      <alignment horizontal="center" vertical="center"/>
      <protection locked="0"/>
    </xf>
    <xf numFmtId="218" fontId="17" fillId="40" borderId="42" xfId="0" applyNumberFormat="1" applyFont="1" applyFill="1" applyBorder="1" applyAlignment="1" applyProtection="1">
      <alignment horizontal="center" vertical="center"/>
      <protection locked="0"/>
    </xf>
    <xf numFmtId="217" fontId="17" fillId="40" borderId="42" xfId="0" applyNumberFormat="1" applyFont="1" applyFill="1" applyBorder="1" applyAlignment="1" applyProtection="1">
      <alignment horizontal="center" vertical="center"/>
      <protection locked="0"/>
    </xf>
    <xf numFmtId="215" fontId="20" fillId="0" borderId="50" xfId="0" applyNumberFormat="1" applyFont="1" applyBorder="1" applyAlignment="1">
      <alignment horizontal="center" vertical="center"/>
    </xf>
    <xf numFmtId="216" fontId="18" fillId="0" borderId="0" xfId="0" applyNumberFormat="1" applyFont="1" applyAlignment="1">
      <alignment horizontal="left" vertical="top" indent="4"/>
    </xf>
    <xf numFmtId="0" fontId="0" fillId="0" borderId="0" xfId="0" applyFill="1" applyAlignment="1">
      <alignment vertical="center"/>
    </xf>
    <xf numFmtId="0" fontId="3" fillId="33" borderId="51" xfId="0" applyFont="1" applyFill="1" applyBorder="1" applyAlignment="1">
      <alignment horizontal="distributed" vertical="center"/>
    </xf>
    <xf numFmtId="0" fontId="3" fillId="33" borderId="52" xfId="0" applyFont="1" applyFill="1" applyBorder="1" applyAlignment="1">
      <alignment horizontal="distributed" vertical="center"/>
    </xf>
    <xf numFmtId="0" fontId="18" fillId="0" borderId="53" xfId="0" applyFont="1" applyBorder="1" applyAlignment="1">
      <alignment horizontal="distributed" vertical="center"/>
    </xf>
    <xf numFmtId="0" fontId="2" fillId="0" borderId="54" xfId="0" applyFont="1" applyBorder="1" applyAlignment="1">
      <alignment horizontal="distributed" vertical="center"/>
    </xf>
    <xf numFmtId="0" fontId="3" fillId="33" borderId="55" xfId="0" applyFont="1" applyFill="1" applyBorder="1" applyAlignment="1">
      <alignment horizontal="distributed" vertical="center"/>
    </xf>
    <xf numFmtId="0" fontId="3" fillId="33" borderId="56" xfId="0" applyFont="1" applyFill="1" applyBorder="1" applyAlignment="1">
      <alignment horizontal="distributed" vertical="center"/>
    </xf>
    <xf numFmtId="0" fontId="7" fillId="39" borderId="57" xfId="0" applyFont="1" applyFill="1" applyBorder="1" applyAlignment="1" applyProtection="1">
      <alignment horizontal="center" vertical="top"/>
      <protection locked="0"/>
    </xf>
    <xf numFmtId="0" fontId="7" fillId="39" borderId="58" xfId="0" applyFont="1" applyFill="1" applyBorder="1" applyAlignment="1" applyProtection="1">
      <alignment horizontal="center" vertical="top"/>
      <protection locked="0"/>
    </xf>
    <xf numFmtId="0" fontId="7" fillId="39" borderId="59" xfId="0" applyFont="1" applyFill="1" applyBorder="1" applyAlignment="1" applyProtection="1">
      <alignment horizontal="center" vertical="top"/>
      <protection locked="0"/>
    </xf>
    <xf numFmtId="0" fontId="3" fillId="33" borderId="60" xfId="0" applyFont="1" applyFill="1" applyBorder="1" applyAlignment="1">
      <alignment horizontal="distributed" vertical="center"/>
    </xf>
    <xf numFmtId="0" fontId="4" fillId="34" borderId="23" xfId="0" applyFont="1" applyFill="1" applyBorder="1" applyAlignment="1">
      <alignment horizontal="distributed" vertical="center"/>
    </xf>
    <xf numFmtId="0" fontId="3" fillId="34" borderId="24" xfId="0" applyFont="1" applyFill="1" applyBorder="1" applyAlignment="1">
      <alignment horizontal="distributed" vertical="center"/>
    </xf>
    <xf numFmtId="0" fontId="7" fillId="39" borderId="61" xfId="0" applyFont="1" applyFill="1" applyBorder="1" applyAlignment="1" applyProtection="1">
      <alignment horizontal="center" vertical="top"/>
      <protection locked="0"/>
    </xf>
    <xf numFmtId="0" fontId="7" fillId="39" borderId="62" xfId="0" applyFont="1" applyFill="1" applyBorder="1" applyAlignment="1" applyProtection="1">
      <alignment horizontal="center" vertical="top"/>
      <protection locked="0"/>
    </xf>
    <xf numFmtId="0" fontId="7" fillId="39" borderId="63" xfId="0" applyFont="1" applyFill="1" applyBorder="1" applyAlignment="1" applyProtection="1">
      <alignment horizontal="center" vertical="top"/>
      <protection locked="0"/>
    </xf>
    <xf numFmtId="0" fontId="32" fillId="34" borderId="16" xfId="0" applyFont="1" applyFill="1" applyBorder="1" applyAlignment="1">
      <alignment horizontal="distributed" vertical="center"/>
    </xf>
    <xf numFmtId="0" fontId="3" fillId="34" borderId="15" xfId="0" applyFont="1" applyFill="1" applyBorder="1" applyAlignment="1">
      <alignment horizontal="distributed" vertical="center"/>
    </xf>
    <xf numFmtId="0" fontId="3" fillId="33" borderId="64" xfId="0" applyFont="1" applyFill="1" applyBorder="1" applyAlignment="1">
      <alignment horizontal="distributed" vertical="center"/>
    </xf>
    <xf numFmtId="0" fontId="3" fillId="33" borderId="65" xfId="0" applyFont="1" applyFill="1" applyBorder="1" applyAlignment="1">
      <alignment horizontal="distributed" vertical="center"/>
    </xf>
    <xf numFmtId="0" fontId="32" fillId="34" borderId="66" xfId="0" applyFont="1" applyFill="1" applyBorder="1" applyAlignment="1">
      <alignment horizontal="distributed" vertical="center"/>
    </xf>
    <xf numFmtId="0" fontId="3" fillId="34" borderId="26" xfId="0" applyFont="1" applyFill="1" applyBorder="1" applyAlignment="1">
      <alignment horizontal="distributed" vertical="center"/>
    </xf>
    <xf numFmtId="0" fontId="3" fillId="33" borderId="67" xfId="0" applyFont="1" applyFill="1" applyBorder="1" applyAlignment="1">
      <alignment horizontal="distributed" vertical="center"/>
    </xf>
    <xf numFmtId="185" fontId="7" fillId="0" borderId="10" xfId="0" applyNumberFormat="1" applyFont="1" applyBorder="1" applyAlignment="1">
      <alignment horizontal="left"/>
    </xf>
    <xf numFmtId="185" fontId="0" fillId="0" borderId="15" xfId="0" applyNumberFormat="1" applyBorder="1" applyAlignment="1">
      <alignment horizontal="left"/>
    </xf>
    <xf numFmtId="0" fontId="18" fillId="0" borderId="0" xfId="0" applyFont="1" applyAlignment="1">
      <alignment horizontal="distributed" vertical="center"/>
    </xf>
    <xf numFmtId="0" fontId="3" fillId="33" borderId="68" xfId="0" applyFont="1" applyFill="1" applyBorder="1" applyAlignment="1">
      <alignment horizontal="distributed" vertical="center"/>
    </xf>
    <xf numFmtId="0" fontId="3" fillId="33" borderId="69" xfId="0" applyFont="1" applyFill="1" applyBorder="1" applyAlignment="1">
      <alignment horizontal="distributed" vertical="center"/>
    </xf>
    <xf numFmtId="0" fontId="3" fillId="33" borderId="70" xfId="0" applyFont="1" applyFill="1" applyBorder="1" applyAlignment="1">
      <alignment horizontal="distributed" vertical="center"/>
    </xf>
    <xf numFmtId="0" fontId="17" fillId="41" borderId="71" xfId="0" applyFont="1" applyFill="1" applyBorder="1" applyAlignment="1">
      <alignment horizontal="distributed" vertical="center"/>
    </xf>
    <xf numFmtId="0" fontId="0" fillId="41" borderId="72" xfId="0" applyFont="1" applyFill="1" applyBorder="1" applyAlignment="1">
      <alignment horizontal="distributed" vertical="center"/>
    </xf>
    <xf numFmtId="0" fontId="0" fillId="41" borderId="73" xfId="0" applyFont="1" applyFill="1" applyBorder="1" applyAlignment="1">
      <alignment horizontal="distributed" vertical="center"/>
    </xf>
    <xf numFmtId="0" fontId="2" fillId="41" borderId="56" xfId="0" applyFont="1" applyFill="1" applyBorder="1" applyAlignment="1">
      <alignment horizontal="distributed" vertical="center"/>
    </xf>
    <xf numFmtId="0" fontId="0" fillId="41" borderId="74" xfId="0" applyFont="1" applyFill="1" applyBorder="1" applyAlignment="1">
      <alignment horizontal="distributed" vertical="center"/>
    </xf>
    <xf numFmtId="0" fontId="0" fillId="41" borderId="75" xfId="0" applyFont="1" applyFill="1" applyBorder="1" applyAlignment="1">
      <alignment horizontal="distributed" vertical="center"/>
    </xf>
    <xf numFmtId="0" fontId="3" fillId="33" borderId="76" xfId="0" applyFont="1" applyFill="1" applyBorder="1" applyAlignment="1">
      <alignment horizontal="distributed" vertical="center"/>
    </xf>
    <xf numFmtId="0" fontId="3" fillId="33" borderId="45" xfId="0" applyFont="1" applyFill="1" applyBorder="1" applyAlignment="1">
      <alignment horizontal="distributed" vertical="center"/>
    </xf>
    <xf numFmtId="0" fontId="11" fillId="34" borderId="77" xfId="0" applyFont="1" applyFill="1" applyBorder="1" applyAlignment="1">
      <alignment horizontal="distributed" vertical="center"/>
    </xf>
    <xf numFmtId="0" fontId="3" fillId="34" borderId="78" xfId="0" applyFont="1" applyFill="1" applyBorder="1" applyAlignment="1">
      <alignment horizontal="distributed" vertical="center"/>
    </xf>
    <xf numFmtId="0" fontId="3" fillId="34" borderId="23" xfId="0" applyFont="1" applyFill="1" applyBorder="1" applyAlignment="1">
      <alignment horizontal="distributed" vertical="center"/>
    </xf>
    <xf numFmtId="0" fontId="32" fillId="34" borderId="47" xfId="0" applyFont="1" applyFill="1" applyBorder="1" applyAlignment="1">
      <alignment horizontal="distributed" vertical="center"/>
    </xf>
    <xf numFmtId="0" fontId="32" fillId="34" borderId="48" xfId="0" applyFont="1" applyFill="1" applyBorder="1" applyAlignment="1">
      <alignment horizontal="distributed" vertical="center"/>
    </xf>
    <xf numFmtId="0" fontId="7" fillId="39" borderId="57" xfId="0" applyFont="1" applyFill="1" applyBorder="1" applyAlignment="1" applyProtection="1">
      <alignment horizontal="center" vertical="center"/>
      <protection locked="0"/>
    </xf>
    <xf numFmtId="0" fontId="7" fillId="39" borderId="58" xfId="0" applyFont="1" applyFill="1" applyBorder="1" applyAlignment="1" applyProtection="1">
      <alignment horizontal="center" vertical="center"/>
      <protection locked="0"/>
    </xf>
    <xf numFmtId="0" fontId="7" fillId="39" borderId="59" xfId="0" applyFont="1" applyFill="1" applyBorder="1" applyAlignment="1" applyProtection="1">
      <alignment horizontal="center" vertical="center"/>
      <protection locked="0"/>
    </xf>
    <xf numFmtId="0" fontId="3" fillId="33" borderId="79" xfId="0" applyFont="1" applyFill="1" applyBorder="1" applyAlignment="1">
      <alignment horizontal="distributed" vertical="center"/>
    </xf>
    <xf numFmtId="0" fontId="3" fillId="33" borderId="80" xfId="0" applyFont="1" applyFill="1" applyBorder="1" applyAlignment="1">
      <alignment horizontal="distributed" vertical="center"/>
    </xf>
    <xf numFmtId="0" fontId="0" fillId="0" borderId="0" xfId="0" applyAlignment="1">
      <alignment horizontal="center" vertical="center"/>
    </xf>
    <xf numFmtId="186" fontId="18" fillId="34" borderId="34" xfId="0" applyNumberFormat="1" applyFont="1" applyFill="1" applyBorder="1" applyAlignment="1">
      <alignment horizontal="center" vertical="center"/>
    </xf>
    <xf numFmtId="186" fontId="18" fillId="0" borderId="32" xfId="0" applyNumberFormat="1" applyFont="1" applyBorder="1" applyAlignment="1">
      <alignment horizontal="center" vertical="center"/>
    </xf>
    <xf numFmtId="0" fontId="9" fillId="39" borderId="81" xfId="0" applyFont="1" applyFill="1" applyBorder="1" applyAlignment="1" applyProtection="1">
      <alignment horizontal="center" vertical="center"/>
      <protection locked="0"/>
    </xf>
    <xf numFmtId="0" fontId="9" fillId="39" borderId="82" xfId="0" applyFont="1" applyFill="1" applyBorder="1" applyAlignment="1" applyProtection="1">
      <alignment horizontal="center" vertical="center"/>
      <protection locked="0"/>
    </xf>
    <xf numFmtId="0" fontId="2" fillId="0" borderId="16" xfId="0" applyFont="1" applyBorder="1" applyAlignment="1">
      <alignment vertical="center"/>
    </xf>
    <xf numFmtId="0" fontId="2" fillId="0" borderId="0" xfId="0" applyFont="1" applyBorder="1" applyAlignment="1">
      <alignment vertical="center"/>
    </xf>
    <xf numFmtId="0" fontId="2" fillId="33" borderId="83" xfId="0" applyFont="1" applyFill="1" applyBorder="1" applyAlignment="1">
      <alignment horizontal="distributed" vertical="center"/>
    </xf>
    <xf numFmtId="0" fontId="0" fillId="0" borderId="20" xfId="0" applyBorder="1" applyAlignment="1">
      <alignment horizontal="distributed" vertical="center"/>
    </xf>
    <xf numFmtId="0" fontId="17" fillId="41" borderId="84" xfId="0" applyFont="1" applyFill="1" applyBorder="1" applyAlignment="1">
      <alignment horizontal="distributed" vertical="center"/>
    </xf>
    <xf numFmtId="0" fontId="17" fillId="41" borderId="85" xfId="0" applyFont="1" applyFill="1" applyBorder="1" applyAlignment="1">
      <alignment horizontal="distributed" vertical="center"/>
    </xf>
    <xf numFmtId="0" fontId="17" fillId="41" borderId="86" xfId="0" applyFont="1" applyFill="1" applyBorder="1" applyAlignment="1">
      <alignment horizontal="distributed" vertical="center"/>
    </xf>
    <xf numFmtId="0" fontId="26" fillId="34" borderId="87" xfId="0" applyFont="1" applyFill="1" applyBorder="1" applyAlignment="1">
      <alignment horizontal="distributed" vertical="center"/>
    </xf>
    <xf numFmtId="0" fontId="29" fillId="0" borderId="88" xfId="0" applyFont="1" applyBorder="1" applyAlignment="1">
      <alignment horizontal="distributed" vertical="center"/>
    </xf>
    <xf numFmtId="185" fontId="16" fillId="0" borderId="10" xfId="0" applyNumberFormat="1" applyFont="1" applyBorder="1" applyAlignment="1">
      <alignment horizontal="left"/>
    </xf>
    <xf numFmtId="0" fontId="0" fillId="0" borderId="15" xfId="0" applyBorder="1" applyAlignment="1">
      <alignment horizontal="left"/>
    </xf>
    <xf numFmtId="0" fontId="4" fillId="37" borderId="30" xfId="0" applyFont="1" applyFill="1" applyBorder="1" applyAlignment="1">
      <alignment horizontal="distributed" vertical="center"/>
    </xf>
    <xf numFmtId="0" fontId="4" fillId="37" borderId="89" xfId="0" applyFont="1" applyFill="1" applyBorder="1" applyAlignment="1">
      <alignment horizontal="distributed" vertical="center"/>
    </xf>
    <xf numFmtId="0" fontId="2" fillId="33" borderId="20" xfId="0" applyFont="1" applyFill="1" applyBorder="1" applyAlignment="1">
      <alignment horizontal="distributed" vertical="center"/>
    </xf>
    <xf numFmtId="0" fontId="8" fillId="42" borderId="90" xfId="0" applyFont="1" applyFill="1" applyBorder="1" applyAlignment="1" applyProtection="1">
      <alignment horizontal="center" vertical="center"/>
      <protection/>
    </xf>
    <xf numFmtId="0" fontId="8" fillId="42" borderId="91" xfId="0" applyFont="1" applyFill="1" applyBorder="1" applyAlignment="1" applyProtection="1">
      <alignment horizontal="center" vertical="center"/>
      <protection/>
    </xf>
    <xf numFmtId="0" fontId="4" fillId="34" borderId="92" xfId="0" applyFont="1" applyFill="1" applyBorder="1" applyAlignment="1">
      <alignment horizontal="distributed" vertical="center"/>
    </xf>
    <xf numFmtId="0" fontId="2" fillId="35" borderId="66" xfId="0" applyFont="1" applyFill="1" applyBorder="1" applyAlignment="1">
      <alignment horizontal="distributed" vertical="center"/>
    </xf>
    <xf numFmtId="0" fontId="2" fillId="35" borderId="17" xfId="0" applyFont="1" applyFill="1" applyBorder="1" applyAlignment="1">
      <alignment horizontal="distributed" vertical="center"/>
    </xf>
    <xf numFmtId="0" fontId="2" fillId="35" borderId="26" xfId="0" applyFont="1" applyFill="1" applyBorder="1" applyAlignment="1">
      <alignment horizontal="distributed" vertical="center"/>
    </xf>
    <xf numFmtId="0" fontId="17" fillId="35" borderId="76" xfId="0" applyFont="1" applyFill="1" applyBorder="1" applyAlignment="1">
      <alignment horizontal="distributed" vertical="center"/>
    </xf>
    <xf numFmtId="0" fontId="0" fillId="35" borderId="44" xfId="0" applyFill="1" applyBorder="1" applyAlignment="1">
      <alignment horizontal="distributed" vertical="center"/>
    </xf>
    <xf numFmtId="0" fontId="0" fillId="35" borderId="45" xfId="0" applyFill="1" applyBorder="1" applyAlignment="1">
      <alignment horizontal="distributed" vertical="center"/>
    </xf>
    <xf numFmtId="0" fontId="17" fillId="35" borderId="77" xfId="0" applyFont="1" applyFill="1" applyBorder="1" applyAlignment="1">
      <alignment horizontal="distributed" vertical="center"/>
    </xf>
    <xf numFmtId="0" fontId="0" fillId="35" borderId="93" xfId="0" applyFill="1" applyBorder="1" applyAlignment="1">
      <alignment horizontal="distributed" vertical="center"/>
    </xf>
    <xf numFmtId="0" fontId="0" fillId="35" borderId="78" xfId="0" applyFill="1" applyBorder="1" applyAlignment="1">
      <alignment horizontal="distributed" vertical="center"/>
    </xf>
    <xf numFmtId="0" fontId="11" fillId="35" borderId="64" xfId="0" applyFont="1" applyFill="1" applyBorder="1" applyAlignment="1">
      <alignment horizontal="distributed" vertical="center"/>
    </xf>
    <xf numFmtId="0" fontId="0" fillId="35" borderId="94" xfId="0" applyFill="1" applyBorder="1" applyAlignment="1">
      <alignment horizontal="distributed" vertical="center"/>
    </xf>
    <xf numFmtId="0" fontId="0" fillId="35" borderId="65" xfId="0" applyFill="1" applyBorder="1" applyAlignment="1">
      <alignment horizontal="distributed" vertical="center"/>
    </xf>
    <xf numFmtId="0" fontId="17" fillId="35" borderId="16" xfId="0" applyFont="1" applyFill="1" applyBorder="1" applyAlignment="1">
      <alignment horizontal="distributed" vertical="center"/>
    </xf>
    <xf numFmtId="0" fontId="0" fillId="35" borderId="0" xfId="0" applyFill="1" applyBorder="1" applyAlignment="1">
      <alignment horizontal="distributed" vertical="center"/>
    </xf>
    <xf numFmtId="0" fontId="0" fillId="35" borderId="15" xfId="0" applyFill="1" applyBorder="1" applyAlignment="1">
      <alignment horizontal="distributed" vertical="center"/>
    </xf>
    <xf numFmtId="0" fontId="8" fillId="39" borderId="90" xfId="0" applyFont="1" applyFill="1" applyBorder="1" applyAlignment="1" applyProtection="1">
      <alignment horizontal="center" vertical="center"/>
      <protection/>
    </xf>
    <xf numFmtId="0" fontId="8" fillId="39" borderId="91"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28</xdr:row>
      <xdr:rowOff>257175</xdr:rowOff>
    </xdr:from>
    <xdr:to>
      <xdr:col>1</xdr:col>
      <xdr:colOff>1571625</xdr:colOff>
      <xdr:row>34</xdr:row>
      <xdr:rowOff>190500</xdr:rowOff>
    </xdr:to>
    <xdr:grpSp>
      <xdr:nvGrpSpPr>
        <xdr:cNvPr id="1" name="Group 182"/>
        <xdr:cNvGrpSpPr>
          <a:grpSpLocks/>
        </xdr:cNvGrpSpPr>
      </xdr:nvGrpSpPr>
      <xdr:grpSpPr>
        <a:xfrm>
          <a:off x="85725" y="10115550"/>
          <a:ext cx="1619250" cy="2066925"/>
          <a:chOff x="26" y="1154"/>
          <a:chExt cx="139" cy="207"/>
        </a:xfrm>
        <a:solidFill>
          <a:srgbClr val="FFFFFF"/>
        </a:solidFill>
      </xdr:grpSpPr>
      <xdr:grpSp>
        <xdr:nvGrpSpPr>
          <xdr:cNvPr id="2" name="Group 180"/>
          <xdr:cNvGrpSpPr>
            <a:grpSpLocks/>
          </xdr:cNvGrpSpPr>
        </xdr:nvGrpSpPr>
        <xdr:grpSpPr>
          <a:xfrm>
            <a:off x="43" y="1184"/>
            <a:ext cx="106" cy="158"/>
            <a:chOff x="43" y="1184"/>
            <a:chExt cx="106" cy="158"/>
          </a:xfrm>
          <a:solidFill>
            <a:srgbClr val="FFFFFF"/>
          </a:solidFill>
        </xdr:grpSpPr>
        <xdr:sp>
          <xdr:nvSpPr>
            <xdr:cNvPr id="3" name="AutoShape 145"/>
            <xdr:cNvSpPr>
              <a:spLocks/>
            </xdr:cNvSpPr>
          </xdr:nvSpPr>
          <xdr:spPr>
            <a:xfrm>
              <a:off x="43" y="1184"/>
              <a:ext cx="106" cy="158"/>
            </a:xfrm>
            <a:prstGeom prst="pentagon">
              <a:avLst/>
            </a:prstGeom>
            <a:noFill/>
            <a:ln w="1270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46" descr="ひし形 (枠のみ)"/>
            <xdr:cNvSpPr>
              <a:spLocks/>
            </xdr:cNvSpPr>
          </xdr:nvSpPr>
          <xdr:spPr>
            <a:xfrm>
              <a:off x="43" y="1243"/>
              <a:ext cx="106" cy="0"/>
            </a:xfrm>
            <a:prstGeom prst="line">
              <a:avLst/>
            </a:prstGeom>
            <a:noFill/>
            <a:ln w="1270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58" descr="ひし形 (枠のみ)"/>
            <xdr:cNvSpPr>
              <a:spLocks/>
            </xdr:cNvSpPr>
          </xdr:nvSpPr>
          <xdr:spPr>
            <a:xfrm>
              <a:off x="95" y="1187"/>
              <a:ext cx="0" cy="59"/>
            </a:xfrm>
            <a:prstGeom prst="line">
              <a:avLst/>
            </a:prstGeom>
            <a:noFill/>
            <a:ln w="1270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59" descr="ひし形 (枠のみ)"/>
            <xdr:cNvSpPr>
              <a:spLocks/>
            </xdr:cNvSpPr>
          </xdr:nvSpPr>
          <xdr:spPr>
            <a:xfrm flipH="1">
              <a:off x="65" y="1245"/>
              <a:ext cx="0" cy="97"/>
            </a:xfrm>
            <a:prstGeom prst="line">
              <a:avLst/>
            </a:prstGeom>
            <a:noFill/>
            <a:ln w="1270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 name="Group 181"/>
          <xdr:cNvGrpSpPr>
            <a:grpSpLocks/>
          </xdr:cNvGrpSpPr>
        </xdr:nvGrpSpPr>
        <xdr:grpSpPr>
          <a:xfrm>
            <a:off x="26" y="1154"/>
            <a:ext cx="139" cy="207"/>
            <a:chOff x="26" y="1154"/>
            <a:chExt cx="139" cy="207"/>
          </a:xfrm>
          <a:solidFill>
            <a:srgbClr val="FFFFFF"/>
          </a:solidFill>
        </xdr:grpSpPr>
        <xdr:grpSp>
          <xdr:nvGrpSpPr>
            <xdr:cNvPr id="8" name="Group 175"/>
            <xdr:cNvGrpSpPr>
              <a:grpSpLocks/>
            </xdr:cNvGrpSpPr>
          </xdr:nvGrpSpPr>
          <xdr:grpSpPr>
            <a:xfrm>
              <a:off x="26" y="1154"/>
              <a:ext cx="139" cy="207"/>
              <a:chOff x="9" y="1129"/>
              <a:chExt cx="160" cy="251"/>
            </a:xfrm>
            <a:solidFill>
              <a:srgbClr val="FFFFFF"/>
            </a:solidFill>
          </xdr:grpSpPr>
          <xdr:sp>
            <xdr:nvSpPr>
              <xdr:cNvPr id="9" name="AutoShape 160"/>
              <xdr:cNvSpPr>
                <a:spLocks/>
              </xdr:cNvSpPr>
            </xdr:nvSpPr>
            <xdr:spPr>
              <a:xfrm>
                <a:off x="81" y="1185"/>
                <a:ext cx="18" cy="34"/>
              </a:xfrm>
              <a:prstGeom prst="roundRect">
                <a:avLst/>
              </a:prstGeom>
              <a:solidFill>
                <a:srgbClr val="FFFFFF"/>
              </a:solidFill>
              <a:ln w="9525" cmpd="sng">
                <a:noFill/>
              </a:ln>
            </xdr:spPr>
            <xdr:txBody>
              <a:bodyPr vertOverflow="clip" wrap="square" lIns="0" tIns="0" rIns="0" bIns="0" anchor="ctr"/>
              <a:p>
                <a:pPr algn="ctr">
                  <a:defRPr/>
                </a:pPr>
                <a:r>
                  <a:rPr lang="en-US" cap="none" sz="1100" b="0" i="0" u="none" baseline="0">
                    <a:solidFill>
                      <a:srgbClr val="FF0000"/>
                    </a:solidFill>
                    <a:latin typeface="ＭＳ Ｐゴシック"/>
                    <a:ea typeface="ＭＳ Ｐゴシック"/>
                    <a:cs typeface="ＭＳ Ｐゴシック"/>
                  </a:rPr>
                  <a:t>F</a:t>
                </a:r>
              </a:p>
            </xdr:txBody>
          </xdr:sp>
          <xdr:sp>
            <xdr:nvSpPr>
              <xdr:cNvPr id="10" name="AutoShape 152"/>
              <xdr:cNvSpPr>
                <a:spLocks/>
              </xdr:cNvSpPr>
            </xdr:nvSpPr>
            <xdr:spPr>
              <a:xfrm>
                <a:off x="151" y="1222"/>
                <a:ext cx="18" cy="34"/>
              </a:xfrm>
              <a:prstGeom prst="roundRect">
                <a:avLst/>
              </a:prstGeom>
              <a:solidFill>
                <a:srgbClr val="FFFFFF"/>
              </a:solidFill>
              <a:ln w="9525" cmpd="sng">
                <a:noFill/>
              </a:ln>
            </xdr:spPr>
            <xdr:txBody>
              <a:bodyPr vertOverflow="clip" wrap="square" lIns="0" tIns="0" rIns="0" bIns="0" anchor="ctr"/>
              <a:p>
                <a:pPr algn="ctr">
                  <a:defRPr/>
                </a:pPr>
                <a:r>
                  <a:rPr lang="en-US" cap="none" sz="1100" b="0" i="0" u="none" baseline="0">
                    <a:solidFill>
                      <a:srgbClr val="0000FF"/>
                    </a:solidFill>
                    <a:latin typeface="ＭＳ Ｐゴシック"/>
                    <a:ea typeface="ＭＳ Ｐゴシック"/>
                    <a:cs typeface="ＭＳ Ｐゴシック"/>
                  </a:rPr>
                  <a:t>E</a:t>
                </a:r>
              </a:p>
            </xdr:txBody>
          </xdr:sp>
          <xdr:sp>
            <xdr:nvSpPr>
              <xdr:cNvPr id="11" name="AutoShape 156"/>
              <xdr:cNvSpPr>
                <a:spLocks/>
              </xdr:cNvSpPr>
            </xdr:nvSpPr>
            <xdr:spPr>
              <a:xfrm>
                <a:off x="129" y="1345"/>
                <a:ext cx="16" cy="34"/>
              </a:xfrm>
              <a:prstGeom prst="roundRect">
                <a:avLst/>
              </a:prstGeom>
              <a:solidFill>
                <a:srgbClr val="FFFFFF"/>
              </a:solidFill>
              <a:ln w="9525" cmpd="sng">
                <a:noFill/>
              </a:ln>
            </xdr:spPr>
            <xdr:txBody>
              <a:bodyPr vertOverflow="clip" wrap="square" lIns="0" tIns="0" rIns="0" bIns="0" anchor="ctr"/>
              <a:p>
                <a:pPr algn="ctr">
                  <a:defRPr/>
                </a:pPr>
                <a:r>
                  <a:rPr lang="en-US" cap="none" sz="1100" b="0" i="0" u="none" baseline="0">
                    <a:solidFill>
                      <a:srgbClr val="0000FF"/>
                    </a:solidFill>
                    <a:latin typeface="ＭＳ Ｐゴシック"/>
                    <a:ea typeface="ＭＳ Ｐゴシック"/>
                    <a:cs typeface="ＭＳ Ｐゴシック"/>
                  </a:rPr>
                  <a:t>D</a:t>
                </a:r>
              </a:p>
            </xdr:txBody>
          </xdr:sp>
          <xdr:sp>
            <xdr:nvSpPr>
              <xdr:cNvPr id="12" name="AutoShape 154"/>
              <xdr:cNvSpPr>
                <a:spLocks/>
              </xdr:cNvSpPr>
            </xdr:nvSpPr>
            <xdr:spPr>
              <a:xfrm>
                <a:off x="31" y="1346"/>
                <a:ext cx="19" cy="34"/>
              </a:xfrm>
              <a:prstGeom prst="roundRect">
                <a:avLst/>
              </a:prstGeom>
              <a:solidFill>
                <a:srgbClr val="FFFFFF"/>
              </a:solidFill>
              <a:ln w="9525" cmpd="sng">
                <a:noFill/>
              </a:ln>
            </xdr:spPr>
            <xdr:txBody>
              <a:bodyPr vertOverflow="clip" wrap="square" lIns="0" tIns="0" rIns="0" bIns="0" anchor="ctr"/>
              <a:p>
                <a:pPr algn="ctr">
                  <a:defRPr/>
                </a:pPr>
                <a:r>
                  <a:rPr lang="en-US" cap="none" sz="1100" b="0" i="0" u="none" baseline="0">
                    <a:solidFill>
                      <a:srgbClr val="0000FF"/>
                    </a:solidFill>
                    <a:latin typeface="ＭＳ Ｐゴシック"/>
                    <a:ea typeface="ＭＳ Ｐゴシック"/>
                    <a:cs typeface="ＭＳ Ｐゴシック"/>
                  </a:rPr>
                  <a:t>C</a:t>
                </a:r>
              </a:p>
            </xdr:txBody>
          </xdr:sp>
          <xdr:sp>
            <xdr:nvSpPr>
              <xdr:cNvPr id="13" name="AutoShape 155"/>
              <xdr:cNvSpPr>
                <a:spLocks/>
              </xdr:cNvSpPr>
            </xdr:nvSpPr>
            <xdr:spPr>
              <a:xfrm>
                <a:off x="83" y="1129"/>
                <a:ext cx="17" cy="34"/>
              </a:xfrm>
              <a:prstGeom prst="roundRect">
                <a:avLst/>
              </a:prstGeom>
              <a:solidFill>
                <a:srgbClr val="FFFFFF"/>
              </a:solidFill>
              <a:ln w="9525" cmpd="sng">
                <a:noFill/>
              </a:ln>
            </xdr:spPr>
            <xdr:txBody>
              <a:bodyPr vertOverflow="clip" wrap="square" lIns="0" tIns="0" rIns="0" bIns="0" anchor="ctr"/>
              <a:p>
                <a:pPr algn="ctr">
                  <a:defRPr/>
                </a:pPr>
                <a:r>
                  <a:rPr lang="en-US" cap="none" sz="1100" b="0" i="0" u="none" baseline="0">
                    <a:solidFill>
                      <a:srgbClr val="0000FF"/>
                    </a:solidFill>
                    <a:latin typeface="ＭＳ Ｐゴシック"/>
                    <a:ea typeface="ＭＳ Ｐゴシック"/>
                    <a:cs typeface="ＭＳ Ｐゴシック"/>
                  </a:rPr>
                  <a:t>A</a:t>
                </a:r>
              </a:p>
            </xdr:txBody>
          </xdr:sp>
          <xdr:sp>
            <xdr:nvSpPr>
              <xdr:cNvPr id="14" name="AutoShape 153"/>
              <xdr:cNvSpPr>
                <a:spLocks/>
              </xdr:cNvSpPr>
            </xdr:nvSpPr>
            <xdr:spPr>
              <a:xfrm>
                <a:off x="9" y="1222"/>
                <a:ext cx="17" cy="32"/>
              </a:xfrm>
              <a:prstGeom prst="roundRect">
                <a:avLst/>
              </a:prstGeom>
              <a:solidFill>
                <a:srgbClr val="FFFFFF"/>
              </a:solidFill>
              <a:ln w="9525" cmpd="sng">
                <a:noFill/>
              </a:ln>
            </xdr:spPr>
            <xdr:txBody>
              <a:bodyPr vertOverflow="clip" wrap="square" lIns="0" tIns="0" rIns="0" bIns="0" anchor="ctr"/>
              <a:p>
                <a:pPr algn="ctr">
                  <a:defRPr/>
                </a:pPr>
                <a:r>
                  <a:rPr lang="en-US" cap="none" sz="1100" b="0" i="0" u="none" baseline="0">
                    <a:solidFill>
                      <a:srgbClr val="0000FF"/>
                    </a:solidFill>
                    <a:latin typeface="ＭＳ Ｐゴシック"/>
                    <a:ea typeface="ＭＳ Ｐゴシック"/>
                    <a:cs typeface="ＭＳ Ｐゴシック"/>
                  </a:rPr>
                  <a:t>B</a:t>
                </a:r>
              </a:p>
            </xdr:txBody>
          </xdr:sp>
        </xdr:grpSp>
        <xdr:sp>
          <xdr:nvSpPr>
            <xdr:cNvPr id="15" name="AutoShape 174"/>
            <xdr:cNvSpPr>
              <a:spLocks/>
            </xdr:cNvSpPr>
          </xdr:nvSpPr>
          <xdr:spPr>
            <a:xfrm>
              <a:off x="59" y="1276"/>
              <a:ext cx="14" cy="28"/>
            </a:xfrm>
            <a:prstGeom prst="roundRect">
              <a:avLst/>
            </a:prstGeom>
            <a:solidFill>
              <a:srgbClr val="FFFFFF"/>
            </a:solidFill>
            <a:ln w="9525" cmpd="sng">
              <a:noFill/>
            </a:ln>
          </xdr:spPr>
          <xdr:txBody>
            <a:bodyPr vertOverflow="clip" wrap="square" lIns="0" tIns="0" rIns="0" bIns="0" anchor="ctr"/>
            <a:p>
              <a:pPr algn="ctr">
                <a:defRPr/>
              </a:pPr>
              <a:r>
                <a:rPr lang="en-US" cap="none" sz="1100" b="0" i="0" u="none" baseline="0">
                  <a:solidFill>
                    <a:srgbClr val="FF0000"/>
                  </a:solidFill>
                  <a:latin typeface="ＭＳ Ｐゴシック"/>
                  <a:ea typeface="ＭＳ Ｐゴシック"/>
                  <a:cs typeface="ＭＳ Ｐゴシック"/>
                </a:rPr>
                <a:t>G</a:t>
              </a:r>
            </a:p>
          </xdr:txBody>
        </xdr:sp>
      </xdr:grpSp>
    </xdr:grpSp>
    <xdr:clientData/>
  </xdr:twoCellAnchor>
  <xdr:twoCellAnchor>
    <xdr:from>
      <xdr:col>1</xdr:col>
      <xdr:colOff>180975</xdr:colOff>
      <xdr:row>4</xdr:row>
      <xdr:rowOff>342900</xdr:rowOff>
    </xdr:from>
    <xdr:to>
      <xdr:col>1</xdr:col>
      <xdr:colOff>1390650</xdr:colOff>
      <xdr:row>7</xdr:row>
      <xdr:rowOff>361950</xdr:rowOff>
    </xdr:to>
    <xdr:sp>
      <xdr:nvSpPr>
        <xdr:cNvPr id="16" name="Oval 142" descr="ブーケ"/>
        <xdr:cNvSpPr>
          <a:spLocks/>
        </xdr:cNvSpPr>
      </xdr:nvSpPr>
      <xdr:spPr>
        <a:xfrm>
          <a:off x="314325" y="1438275"/>
          <a:ext cx="1209675" cy="1162050"/>
        </a:xfrm>
        <a:prstGeom prst="ellipse">
          <a:avLst/>
        </a:prstGeom>
        <a:blipFill>
          <a:blip r:embed="rId1">
            <a:alphaModFix amt="25000"/>
          </a:blip>
          <a:srcRect/>
          <a:stretch>
            <a:fillRect/>
          </a:stretch>
        </a:blipFill>
        <a:ln w="9525" cmpd="sng">
          <a:solidFill>
            <a:srgbClr val="9933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32</xdr:row>
      <xdr:rowOff>0</xdr:rowOff>
    </xdr:from>
    <xdr:to>
      <xdr:col>1</xdr:col>
      <xdr:colOff>771525</xdr:colOff>
      <xdr:row>32</xdr:row>
      <xdr:rowOff>0</xdr:rowOff>
    </xdr:to>
    <xdr:sp>
      <xdr:nvSpPr>
        <xdr:cNvPr id="17" name="Text Box 125"/>
        <xdr:cNvSpPr txBox="1">
          <a:spLocks noChangeArrowheads="1"/>
        </xdr:cNvSpPr>
      </xdr:nvSpPr>
      <xdr:spPr>
        <a:xfrm>
          <a:off x="752475" y="11353800"/>
          <a:ext cx="152400" cy="0"/>
        </a:xfrm>
        <a:prstGeom prst="rect">
          <a:avLst/>
        </a:prstGeom>
        <a:solidFill>
          <a:srgbClr val="FFFFFF"/>
        </a:solidFill>
        <a:ln w="9525" cmpd="sng">
          <a:noFill/>
        </a:ln>
      </xdr:spPr>
      <xdr:txBody>
        <a:bodyPr vertOverflow="clip" wrap="square" lIns="0" tIns="0" rIns="0" bIns="0" anchor="ctr"/>
        <a:p>
          <a:pPr algn="ctr">
            <a:defRPr/>
          </a:pPr>
          <a:r>
            <a:rPr lang="en-US" cap="none" sz="1000" b="1" i="0" u="none" baseline="0">
              <a:solidFill>
                <a:srgbClr val="0000FF"/>
              </a:solidFill>
              <a:latin typeface="ＭＳ Ｐゴシック"/>
              <a:ea typeface="ＭＳ Ｐゴシック"/>
              <a:cs typeface="ＭＳ Ｐゴシック"/>
            </a:rPr>
            <a:t>O</a:t>
          </a:r>
        </a:p>
      </xdr:txBody>
    </xdr:sp>
    <xdr:clientData/>
  </xdr:twoCellAnchor>
  <xdr:oneCellAnchor>
    <xdr:from>
      <xdr:col>2</xdr:col>
      <xdr:colOff>942975</xdr:colOff>
      <xdr:row>8</xdr:row>
      <xdr:rowOff>66675</xdr:rowOff>
    </xdr:from>
    <xdr:ext cx="790575" cy="266700"/>
    <xdr:sp>
      <xdr:nvSpPr>
        <xdr:cNvPr id="18" name="Rectangle 87"/>
        <xdr:cNvSpPr>
          <a:spLocks/>
        </xdr:cNvSpPr>
      </xdr:nvSpPr>
      <xdr:spPr>
        <a:xfrm>
          <a:off x="2657475" y="2686050"/>
          <a:ext cx="790575" cy="266700"/>
        </a:xfrm>
        <a:prstGeom prst="rect">
          <a:avLst/>
        </a:prstGeom>
        <a:solidFill>
          <a:srgbClr val="FFFFCC"/>
        </a:solidFill>
        <a:ln w="6350" cmpd="sng">
          <a:solidFill>
            <a:srgbClr val="FF0000"/>
          </a:solidFill>
          <a:headEnd type="none"/>
          <a:tailEnd type="none"/>
        </a:ln>
      </xdr:spPr>
      <xdr:txBody>
        <a:bodyPr vertOverflow="clip" wrap="square" lIns="0" tIns="0" rIns="0" bIns="0" anchor="ctr"/>
        <a:p>
          <a:pPr algn="dist">
            <a:defRPr/>
          </a:pPr>
          <a:r>
            <a:rPr lang="en-US" cap="none" sz="1200" b="1" i="0" u="none" baseline="0">
              <a:solidFill>
                <a:srgbClr val="000000"/>
              </a:solidFill>
              <a:latin typeface="ＭＳ Ｐゴシック"/>
              <a:ea typeface="ＭＳ Ｐゴシック"/>
              <a:cs typeface="ＭＳ Ｐゴシック"/>
            </a:rPr>
            <a:t>黄色セル</a:t>
          </a:r>
        </a:p>
      </xdr:txBody>
    </xdr:sp>
    <xdr:clientData/>
  </xdr:oneCellAnchor>
  <xdr:twoCellAnchor>
    <xdr:from>
      <xdr:col>8</xdr:col>
      <xdr:colOff>0</xdr:colOff>
      <xdr:row>20</xdr:row>
      <xdr:rowOff>0</xdr:rowOff>
    </xdr:from>
    <xdr:to>
      <xdr:col>12</xdr:col>
      <xdr:colOff>9525</xdr:colOff>
      <xdr:row>21</xdr:row>
      <xdr:rowOff>371475</xdr:rowOff>
    </xdr:to>
    <xdr:sp>
      <xdr:nvSpPr>
        <xdr:cNvPr id="19" name="AutoShape 10"/>
        <xdr:cNvSpPr>
          <a:spLocks/>
        </xdr:cNvSpPr>
      </xdr:nvSpPr>
      <xdr:spPr>
        <a:xfrm>
          <a:off x="8372475" y="6810375"/>
          <a:ext cx="1152525" cy="752475"/>
        </a:xfrm>
        <a:prstGeom prst="flowChartDecision">
          <a:avLst/>
        </a:prstGeom>
        <a:solidFill>
          <a:srgbClr val="CCFFFF">
            <a:alpha val="80000"/>
          </a:srgbClr>
        </a:solid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19050</xdr:rowOff>
    </xdr:from>
    <xdr:to>
      <xdr:col>12</xdr:col>
      <xdr:colOff>19050</xdr:colOff>
      <xdr:row>15</xdr:row>
      <xdr:rowOff>371475</xdr:rowOff>
    </xdr:to>
    <xdr:sp>
      <xdr:nvSpPr>
        <xdr:cNvPr id="20" name="AutoShape 6"/>
        <xdr:cNvSpPr>
          <a:spLocks/>
        </xdr:cNvSpPr>
      </xdr:nvSpPr>
      <xdr:spPr>
        <a:xfrm rot="10800000">
          <a:off x="8372475" y="4543425"/>
          <a:ext cx="1162050" cy="733425"/>
        </a:xfrm>
        <a:custGeom>
          <a:pathLst>
            <a:path h="21600" w="21600">
              <a:moveTo>
                <a:pt x="0" y="0"/>
              </a:moveTo>
              <a:lnTo>
                <a:pt x="5399" y="21600"/>
              </a:lnTo>
              <a:lnTo>
                <a:pt x="16201" y="21600"/>
              </a:lnTo>
              <a:lnTo>
                <a:pt x="21600" y="0"/>
              </a:lnTo>
              <a:close/>
            </a:path>
          </a:pathLst>
        </a:custGeom>
        <a:solidFill>
          <a:srgbClr val="CCFFFF">
            <a:alpha val="80000"/>
          </a:srgbClr>
        </a:solid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25</xdr:row>
      <xdr:rowOff>371475</xdr:rowOff>
    </xdr:from>
    <xdr:to>
      <xdr:col>10</xdr:col>
      <xdr:colOff>247650</xdr:colOff>
      <xdr:row>28</xdr:row>
      <xdr:rowOff>9525</xdr:rowOff>
    </xdr:to>
    <xdr:grpSp>
      <xdr:nvGrpSpPr>
        <xdr:cNvPr id="21" name="Group 61"/>
        <xdr:cNvGrpSpPr>
          <a:grpSpLocks/>
        </xdr:cNvGrpSpPr>
      </xdr:nvGrpSpPr>
      <xdr:grpSpPr>
        <a:xfrm>
          <a:off x="8382000" y="9086850"/>
          <a:ext cx="809625" cy="781050"/>
          <a:chOff x="927" y="987"/>
          <a:chExt cx="88" cy="84"/>
        </a:xfrm>
        <a:solidFill>
          <a:srgbClr val="FFFFFF"/>
        </a:solidFill>
      </xdr:grpSpPr>
      <xdr:sp>
        <xdr:nvSpPr>
          <xdr:cNvPr id="22" name="AutoShape 14"/>
          <xdr:cNvSpPr>
            <a:spLocks/>
          </xdr:cNvSpPr>
        </xdr:nvSpPr>
        <xdr:spPr>
          <a:xfrm>
            <a:off x="927" y="987"/>
            <a:ext cx="88" cy="83"/>
          </a:xfrm>
          <a:prstGeom prst="flowChartOr">
            <a:avLst/>
          </a:prstGeom>
          <a:gradFill rotWithShape="1">
            <a:gsLst>
              <a:gs pos="0">
                <a:srgbClr val="CCFFFF"/>
              </a:gs>
              <a:gs pos="100000">
                <a:srgbClr val="9999FF"/>
              </a:gs>
            </a:gsLst>
            <a:path path="rect">
              <a:fillToRect l="50000" t="50000" r="50000" b="50000"/>
            </a:path>
          </a:gradFill>
          <a:ln w="9525" cmpd="sng">
            <a:solidFill>
              <a:srgbClr val="9999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6"/>
          <xdr:cNvSpPr>
            <a:spLocks/>
          </xdr:cNvSpPr>
        </xdr:nvSpPr>
        <xdr:spPr>
          <a:xfrm>
            <a:off x="971" y="988"/>
            <a:ext cx="0" cy="83"/>
          </a:xfrm>
          <a:prstGeom prst="line">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1"/>
          <xdr:cNvSpPr>
            <a:spLocks/>
          </xdr:cNvSpPr>
        </xdr:nvSpPr>
        <xdr:spPr>
          <a:xfrm flipH="1" flipV="1">
            <a:off x="970" y="1028"/>
            <a:ext cx="42" cy="1"/>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9</xdr:col>
      <xdr:colOff>209550</xdr:colOff>
      <xdr:row>26</xdr:row>
      <xdr:rowOff>133350</xdr:rowOff>
    </xdr:from>
    <xdr:ext cx="247650" cy="266700"/>
    <xdr:sp>
      <xdr:nvSpPr>
        <xdr:cNvPr id="25" name="Text Box 28"/>
        <xdr:cNvSpPr txBox="1">
          <a:spLocks noChangeArrowheads="1"/>
        </xdr:cNvSpPr>
      </xdr:nvSpPr>
      <xdr:spPr>
        <a:xfrm>
          <a:off x="8867775" y="9229725"/>
          <a:ext cx="247650" cy="266700"/>
        </a:xfrm>
        <a:prstGeom prst="rect">
          <a:avLst/>
        </a:prstGeom>
        <a:noFill/>
        <a:ln w="9525" cmpd="sng">
          <a:noFill/>
        </a:ln>
      </xdr:spPr>
      <xdr:txBody>
        <a:bodyPr vertOverflow="clip" wrap="square" lIns="18288" tIns="18288" rIns="18288" bIns="18288" anchor="ctr">
          <a:spAutoFit/>
        </a:bodyPr>
        <a:p>
          <a:pPr algn="ctr">
            <a:defRPr/>
          </a:pPr>
          <a:r>
            <a:rPr lang="en-US" cap="none" sz="1500" b="0" i="0" u="none" baseline="0">
              <a:solidFill>
                <a:srgbClr val="FF0000"/>
              </a:solidFill>
              <a:latin typeface="ＭＳ Ｐゴシック"/>
              <a:ea typeface="ＭＳ Ｐゴシック"/>
              <a:cs typeface="ＭＳ Ｐゴシック"/>
            </a:rPr>
            <a:t>ｒ </a:t>
          </a:r>
          <a:r>
            <a:rPr lang="en-US" cap="none" sz="1200" b="0" i="0" u="none" baseline="0">
              <a:solidFill>
                <a:srgbClr val="FF0000"/>
              </a:solidFill>
              <a:latin typeface="ＭＳ Ｐゴシック"/>
              <a:ea typeface="ＭＳ Ｐゴシック"/>
              <a:cs typeface="ＭＳ Ｐゴシック"/>
            </a:rPr>
            <a:t>=</a:t>
          </a:r>
        </a:p>
      </xdr:txBody>
    </xdr:sp>
    <xdr:clientData/>
  </xdr:oneCellAnchor>
  <xdr:twoCellAnchor>
    <xdr:from>
      <xdr:col>8</xdr:col>
      <xdr:colOff>0</xdr:colOff>
      <xdr:row>7</xdr:row>
      <xdr:rowOff>9525</xdr:rowOff>
    </xdr:from>
    <xdr:to>
      <xdr:col>10</xdr:col>
      <xdr:colOff>266700</xdr:colOff>
      <xdr:row>8</xdr:row>
      <xdr:rowOff>371475</xdr:rowOff>
    </xdr:to>
    <xdr:sp>
      <xdr:nvSpPr>
        <xdr:cNvPr id="26" name="Rectangle 4"/>
        <xdr:cNvSpPr>
          <a:spLocks/>
        </xdr:cNvSpPr>
      </xdr:nvSpPr>
      <xdr:spPr>
        <a:xfrm>
          <a:off x="8372475" y="2247900"/>
          <a:ext cx="838200" cy="742950"/>
        </a:xfrm>
        <a:prstGeom prst="rect">
          <a:avLst/>
        </a:prstGeom>
        <a:solidFill>
          <a:srgbClr val="CCFFFF">
            <a:alpha val="80000"/>
          </a:srgbClr>
        </a:solid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xdr:row>
      <xdr:rowOff>0</xdr:rowOff>
    </xdr:from>
    <xdr:to>
      <xdr:col>11</xdr:col>
      <xdr:colOff>266700</xdr:colOff>
      <xdr:row>12</xdr:row>
      <xdr:rowOff>0</xdr:rowOff>
    </xdr:to>
    <xdr:sp>
      <xdr:nvSpPr>
        <xdr:cNvPr id="27" name="Rectangle 5"/>
        <xdr:cNvSpPr>
          <a:spLocks/>
        </xdr:cNvSpPr>
      </xdr:nvSpPr>
      <xdr:spPr>
        <a:xfrm>
          <a:off x="8372475" y="3381375"/>
          <a:ext cx="1123950" cy="762000"/>
        </a:xfrm>
        <a:prstGeom prst="rect">
          <a:avLst/>
        </a:prstGeom>
        <a:solidFill>
          <a:srgbClr val="CCFFFF">
            <a:alpha val="80000"/>
          </a:srgbClr>
        </a:solid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9525</xdr:rowOff>
    </xdr:from>
    <xdr:to>
      <xdr:col>12</xdr:col>
      <xdr:colOff>228600</xdr:colOff>
      <xdr:row>18</xdr:row>
      <xdr:rowOff>371475</xdr:rowOff>
    </xdr:to>
    <xdr:sp>
      <xdr:nvSpPr>
        <xdr:cNvPr id="28" name="AutoShape 9"/>
        <xdr:cNvSpPr>
          <a:spLocks/>
        </xdr:cNvSpPr>
      </xdr:nvSpPr>
      <xdr:spPr>
        <a:xfrm>
          <a:off x="8372475" y="5676900"/>
          <a:ext cx="1371600" cy="742950"/>
        </a:xfrm>
        <a:prstGeom prst="parallelogram">
          <a:avLst>
            <a:gd name="adj" fmla="val -11745"/>
          </a:avLst>
        </a:prstGeom>
        <a:solidFill>
          <a:srgbClr val="CCFFFF">
            <a:alpha val="80000"/>
          </a:srgbClr>
        </a:solid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23</xdr:row>
      <xdr:rowOff>9525</xdr:rowOff>
    </xdr:from>
    <xdr:to>
      <xdr:col>10</xdr:col>
      <xdr:colOff>257175</xdr:colOff>
      <xdr:row>24</xdr:row>
      <xdr:rowOff>361950</xdr:rowOff>
    </xdr:to>
    <xdr:grpSp>
      <xdr:nvGrpSpPr>
        <xdr:cNvPr id="29" name="Group 59"/>
        <xdr:cNvGrpSpPr>
          <a:grpSpLocks/>
        </xdr:cNvGrpSpPr>
      </xdr:nvGrpSpPr>
      <xdr:grpSpPr>
        <a:xfrm>
          <a:off x="8391525" y="7962900"/>
          <a:ext cx="809625" cy="733425"/>
          <a:chOff x="947" y="866"/>
          <a:chExt cx="78" cy="79"/>
        </a:xfrm>
        <a:solidFill>
          <a:srgbClr val="FFFFFF"/>
        </a:solidFill>
      </xdr:grpSpPr>
      <xdr:sp>
        <xdr:nvSpPr>
          <xdr:cNvPr id="30" name="Oval 12"/>
          <xdr:cNvSpPr>
            <a:spLocks/>
          </xdr:cNvSpPr>
        </xdr:nvSpPr>
        <xdr:spPr>
          <a:xfrm>
            <a:off x="947" y="866"/>
            <a:ext cx="78" cy="79"/>
          </a:xfrm>
          <a:prstGeom prst="ellipse">
            <a:avLst/>
          </a:prstGeom>
          <a:solidFill>
            <a:srgbClr val="CCFFFF">
              <a:alpha val="80000"/>
            </a:srgbClr>
          </a:solid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19"/>
          <xdr:cNvSpPr>
            <a:spLocks/>
          </xdr:cNvSpPr>
        </xdr:nvSpPr>
        <xdr:spPr>
          <a:xfrm flipH="1">
            <a:off x="986" y="906"/>
            <a:ext cx="39"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25</xdr:row>
      <xdr:rowOff>304800</xdr:rowOff>
    </xdr:from>
    <xdr:to>
      <xdr:col>1</xdr:col>
      <xdr:colOff>962025</xdr:colOff>
      <xdr:row>28</xdr:row>
      <xdr:rowOff>0</xdr:rowOff>
    </xdr:to>
    <xdr:grpSp>
      <xdr:nvGrpSpPr>
        <xdr:cNvPr id="32" name="Group 139"/>
        <xdr:cNvGrpSpPr>
          <a:grpSpLocks/>
        </xdr:cNvGrpSpPr>
      </xdr:nvGrpSpPr>
      <xdr:grpSpPr>
        <a:xfrm>
          <a:off x="161925" y="9020175"/>
          <a:ext cx="933450" cy="838200"/>
          <a:chOff x="19" y="1182"/>
          <a:chExt cx="111" cy="110"/>
        </a:xfrm>
        <a:solidFill>
          <a:srgbClr val="FFFFFF"/>
        </a:solidFill>
      </xdr:grpSpPr>
      <xdr:sp>
        <xdr:nvSpPr>
          <xdr:cNvPr id="33" name="AutoShape 37"/>
          <xdr:cNvSpPr>
            <a:spLocks/>
          </xdr:cNvSpPr>
        </xdr:nvSpPr>
        <xdr:spPr>
          <a:xfrm>
            <a:off x="19" y="1182"/>
            <a:ext cx="111" cy="110"/>
          </a:xfrm>
          <a:prstGeom prst="flowChartOr">
            <a:avLst/>
          </a:prstGeom>
          <a:gradFill rotWithShape="1">
            <a:gsLst>
              <a:gs pos="0">
                <a:srgbClr val="CCFFFF"/>
              </a:gs>
              <a:gs pos="100000">
                <a:srgbClr val="9999FF"/>
              </a:gs>
            </a:gsLst>
            <a:path path="rect">
              <a:fillToRect l="50000" t="50000" r="50000" b="50000"/>
            </a:path>
          </a:gradFill>
          <a:ln w="9525" cmpd="sng">
            <a:solidFill>
              <a:srgbClr val="9999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8"/>
          <xdr:cNvSpPr>
            <a:spLocks/>
          </xdr:cNvSpPr>
        </xdr:nvSpPr>
        <xdr:spPr>
          <a:xfrm>
            <a:off x="73" y="1182"/>
            <a:ext cx="0" cy="110"/>
          </a:xfrm>
          <a:prstGeom prst="line">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39"/>
          <xdr:cNvSpPr>
            <a:spLocks/>
          </xdr:cNvSpPr>
        </xdr:nvSpPr>
        <xdr:spPr>
          <a:xfrm flipH="1" flipV="1">
            <a:off x="72" y="1240"/>
            <a:ext cx="54" cy="1"/>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xdr:col>
      <xdr:colOff>600075</xdr:colOff>
      <xdr:row>26</xdr:row>
      <xdr:rowOff>123825</xdr:rowOff>
    </xdr:from>
    <xdr:ext cx="247650" cy="266700"/>
    <xdr:sp>
      <xdr:nvSpPr>
        <xdr:cNvPr id="36" name="Text Box 41"/>
        <xdr:cNvSpPr txBox="1">
          <a:spLocks noChangeArrowheads="1"/>
        </xdr:cNvSpPr>
      </xdr:nvSpPr>
      <xdr:spPr>
        <a:xfrm>
          <a:off x="733425" y="9220200"/>
          <a:ext cx="247650" cy="266700"/>
        </a:xfrm>
        <a:prstGeom prst="rect">
          <a:avLst/>
        </a:prstGeom>
        <a:noFill/>
        <a:ln w="9525" cmpd="sng">
          <a:noFill/>
        </a:ln>
      </xdr:spPr>
      <xdr:txBody>
        <a:bodyPr vertOverflow="clip" wrap="square" lIns="18288" tIns="18288" rIns="18288" bIns="18288" anchor="ctr">
          <a:spAutoFit/>
        </a:bodyPr>
        <a:p>
          <a:pPr algn="ctr">
            <a:defRPr/>
          </a:pPr>
          <a:r>
            <a:rPr lang="en-US" cap="none" sz="1500" b="0" i="0" u="none" baseline="0">
              <a:solidFill>
                <a:srgbClr val="FF0000"/>
              </a:solidFill>
              <a:latin typeface="ＭＳ Ｐゴシック"/>
              <a:ea typeface="ＭＳ Ｐゴシック"/>
              <a:cs typeface="ＭＳ Ｐゴシック"/>
            </a:rPr>
            <a:t>ｒ </a:t>
          </a:r>
          <a:r>
            <a:rPr lang="en-US" cap="none" sz="1200" b="0" i="0" u="none" baseline="0">
              <a:solidFill>
                <a:srgbClr val="FF0000"/>
              </a:solidFill>
              <a:latin typeface="ＭＳ Ｐゴシック"/>
              <a:ea typeface="ＭＳ Ｐゴシック"/>
              <a:cs typeface="ＭＳ Ｐゴシック"/>
            </a:rPr>
            <a:t>=</a:t>
          </a:r>
        </a:p>
      </xdr:txBody>
    </xdr:sp>
    <xdr:clientData/>
  </xdr:oneCellAnchor>
  <xdr:twoCellAnchor>
    <xdr:from>
      <xdr:col>1</xdr:col>
      <xdr:colOff>942975</xdr:colOff>
      <xdr:row>10</xdr:row>
      <xdr:rowOff>76200</xdr:rowOff>
    </xdr:from>
    <xdr:to>
      <xdr:col>1</xdr:col>
      <xdr:colOff>1314450</xdr:colOff>
      <xdr:row>10</xdr:row>
      <xdr:rowOff>352425</xdr:rowOff>
    </xdr:to>
    <xdr:sp>
      <xdr:nvSpPr>
        <xdr:cNvPr id="37" name="AutoShape 43"/>
        <xdr:cNvSpPr>
          <a:spLocks/>
        </xdr:cNvSpPr>
      </xdr:nvSpPr>
      <xdr:spPr>
        <a:xfrm>
          <a:off x="1076325" y="3457575"/>
          <a:ext cx="371475" cy="276225"/>
        </a:xfrm>
        <a:prstGeom prst="triangle">
          <a:avLst/>
        </a:prstGeom>
        <a:solidFill>
          <a:srgbClr val="00FF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11</xdr:row>
      <xdr:rowOff>38100</xdr:rowOff>
    </xdr:from>
    <xdr:to>
      <xdr:col>1</xdr:col>
      <xdr:colOff>933450</xdr:colOff>
      <xdr:row>12</xdr:row>
      <xdr:rowOff>0</xdr:rowOff>
    </xdr:to>
    <xdr:sp>
      <xdr:nvSpPr>
        <xdr:cNvPr id="38" name="Rectangle 44"/>
        <xdr:cNvSpPr>
          <a:spLocks/>
        </xdr:cNvSpPr>
      </xdr:nvSpPr>
      <xdr:spPr>
        <a:xfrm>
          <a:off x="657225" y="3800475"/>
          <a:ext cx="409575" cy="342900"/>
        </a:xfrm>
        <a:prstGeom prst="rect">
          <a:avLst/>
        </a:prstGeom>
        <a:solidFill>
          <a:srgbClr val="FFFF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12</xdr:row>
      <xdr:rowOff>57150</xdr:rowOff>
    </xdr:from>
    <xdr:to>
      <xdr:col>1</xdr:col>
      <xdr:colOff>981075</xdr:colOff>
      <xdr:row>13</xdr:row>
      <xdr:rowOff>161925</xdr:rowOff>
    </xdr:to>
    <xdr:sp>
      <xdr:nvSpPr>
        <xdr:cNvPr id="39" name="Rectangle 45"/>
        <xdr:cNvSpPr>
          <a:spLocks/>
        </xdr:cNvSpPr>
      </xdr:nvSpPr>
      <xdr:spPr>
        <a:xfrm>
          <a:off x="314325" y="4200525"/>
          <a:ext cx="800100" cy="295275"/>
        </a:xfrm>
        <a:prstGeom prst="rect">
          <a:avLst/>
        </a:prstGeom>
        <a:solidFill>
          <a:srgbClr val="00CC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14</xdr:row>
      <xdr:rowOff>47625</xdr:rowOff>
    </xdr:from>
    <xdr:to>
      <xdr:col>1</xdr:col>
      <xdr:colOff>657225</xdr:colOff>
      <xdr:row>14</xdr:row>
      <xdr:rowOff>333375</xdr:rowOff>
    </xdr:to>
    <xdr:sp>
      <xdr:nvSpPr>
        <xdr:cNvPr id="40" name="AutoShape 46"/>
        <xdr:cNvSpPr>
          <a:spLocks/>
        </xdr:cNvSpPr>
      </xdr:nvSpPr>
      <xdr:spPr>
        <a:xfrm rot="10800000">
          <a:off x="314325" y="4572000"/>
          <a:ext cx="476250" cy="285750"/>
        </a:xfrm>
        <a:custGeom>
          <a:pathLst>
            <a:path h="21600" w="21600">
              <a:moveTo>
                <a:pt x="0" y="0"/>
              </a:moveTo>
              <a:lnTo>
                <a:pt x="5400" y="21600"/>
              </a:lnTo>
              <a:lnTo>
                <a:pt x="16200" y="21600"/>
              </a:lnTo>
              <a:lnTo>
                <a:pt x="21600" y="0"/>
              </a:lnTo>
              <a:close/>
            </a:path>
          </a:pathLst>
        </a:custGeom>
        <a:solidFill>
          <a:srgbClr val="FF00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15</xdr:row>
      <xdr:rowOff>47625</xdr:rowOff>
    </xdr:from>
    <xdr:to>
      <xdr:col>1</xdr:col>
      <xdr:colOff>704850</xdr:colOff>
      <xdr:row>15</xdr:row>
      <xdr:rowOff>333375</xdr:rowOff>
    </xdr:to>
    <xdr:sp>
      <xdr:nvSpPr>
        <xdr:cNvPr id="41" name="AutoShape 47"/>
        <xdr:cNvSpPr>
          <a:spLocks/>
        </xdr:cNvSpPr>
      </xdr:nvSpPr>
      <xdr:spPr>
        <a:xfrm>
          <a:off x="200025" y="4953000"/>
          <a:ext cx="638175" cy="285750"/>
        </a:xfrm>
        <a:prstGeom prst="parallelogram">
          <a:avLst/>
        </a:prstGeom>
        <a:solidFill>
          <a:srgbClr val="00FFFF">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16</xdr:row>
      <xdr:rowOff>28575</xdr:rowOff>
    </xdr:from>
    <xdr:to>
      <xdr:col>1</xdr:col>
      <xdr:colOff>733425</xdr:colOff>
      <xdr:row>17</xdr:row>
      <xdr:rowOff>19050</xdr:rowOff>
    </xdr:to>
    <xdr:sp>
      <xdr:nvSpPr>
        <xdr:cNvPr id="42" name="AutoShape 48"/>
        <xdr:cNvSpPr>
          <a:spLocks/>
        </xdr:cNvSpPr>
      </xdr:nvSpPr>
      <xdr:spPr>
        <a:xfrm>
          <a:off x="285750" y="5314950"/>
          <a:ext cx="581025" cy="371475"/>
        </a:xfrm>
        <a:prstGeom prst="flowChartDecision">
          <a:avLst/>
        </a:prstGeom>
        <a:solidFill>
          <a:srgbClr val="CC99FF">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17</xdr:row>
      <xdr:rowOff>9525</xdr:rowOff>
    </xdr:from>
    <xdr:to>
      <xdr:col>1</xdr:col>
      <xdr:colOff>1114425</xdr:colOff>
      <xdr:row>18</xdr:row>
      <xdr:rowOff>0</xdr:rowOff>
    </xdr:to>
    <xdr:sp>
      <xdr:nvSpPr>
        <xdr:cNvPr id="43" name="Oval 49"/>
        <xdr:cNvSpPr>
          <a:spLocks/>
        </xdr:cNvSpPr>
      </xdr:nvSpPr>
      <xdr:spPr>
        <a:xfrm>
          <a:off x="857250" y="5676900"/>
          <a:ext cx="390525" cy="371475"/>
        </a:xfrm>
        <a:prstGeom prst="ellipse">
          <a:avLst/>
        </a:prstGeom>
        <a:noFill/>
        <a:ln w="12700" cmpd="sng">
          <a:solidFill>
            <a:srgbClr val="8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18</xdr:row>
      <xdr:rowOff>0</xdr:rowOff>
    </xdr:from>
    <xdr:to>
      <xdr:col>1</xdr:col>
      <xdr:colOff>828675</xdr:colOff>
      <xdr:row>19</xdr:row>
      <xdr:rowOff>0</xdr:rowOff>
    </xdr:to>
    <xdr:sp>
      <xdr:nvSpPr>
        <xdr:cNvPr id="44" name="AutoShape 50"/>
        <xdr:cNvSpPr>
          <a:spLocks/>
        </xdr:cNvSpPr>
      </xdr:nvSpPr>
      <xdr:spPr>
        <a:xfrm>
          <a:off x="542925" y="6048375"/>
          <a:ext cx="419100" cy="381000"/>
        </a:xfrm>
        <a:prstGeom prst="flowChartConnector">
          <a:avLst/>
        </a:prstGeom>
        <a:gradFill rotWithShape="1">
          <a:gsLst>
            <a:gs pos="0">
              <a:srgbClr val="CCFFCC"/>
            </a:gs>
            <a:gs pos="100000">
              <a:srgbClr val="33CCCC"/>
            </a:gs>
          </a:gsLst>
          <a:path path="rect">
            <a:fillToRect l="50000" t="50000" r="50000" b="50000"/>
          </a:path>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1019175</xdr:colOff>
      <xdr:row>16</xdr:row>
      <xdr:rowOff>28575</xdr:rowOff>
    </xdr:from>
    <xdr:to>
      <xdr:col>1</xdr:col>
      <xdr:colOff>1219200</xdr:colOff>
      <xdr:row>17</xdr:row>
      <xdr:rowOff>28575</xdr:rowOff>
    </xdr:to>
    <xdr:sp>
      <xdr:nvSpPr>
        <xdr:cNvPr id="45" name="AutoShape 51"/>
        <xdr:cNvSpPr>
          <a:spLocks/>
        </xdr:cNvSpPr>
      </xdr:nvSpPr>
      <xdr:spPr>
        <a:xfrm>
          <a:off x="1152525" y="5314950"/>
          <a:ext cx="200025" cy="381000"/>
        </a:xfrm>
        <a:prstGeom prst="flowChartDecision">
          <a:avLst/>
        </a:prstGeom>
        <a:solidFill>
          <a:srgbClr val="CC99FF">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10</xdr:row>
      <xdr:rowOff>104775</xdr:rowOff>
    </xdr:from>
    <xdr:to>
      <xdr:col>1</xdr:col>
      <xdr:colOff>666750</xdr:colOff>
      <xdr:row>10</xdr:row>
      <xdr:rowOff>342900</xdr:rowOff>
    </xdr:to>
    <xdr:sp>
      <xdr:nvSpPr>
        <xdr:cNvPr id="46" name="AutoShape 52"/>
        <xdr:cNvSpPr>
          <a:spLocks/>
        </xdr:cNvSpPr>
      </xdr:nvSpPr>
      <xdr:spPr>
        <a:xfrm>
          <a:off x="352425" y="3486150"/>
          <a:ext cx="447675" cy="238125"/>
        </a:xfrm>
        <a:prstGeom prst="rtTriangle">
          <a:avLst/>
        </a:prstGeom>
        <a:solidFill>
          <a:srgbClr val="00FF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1019175</xdr:colOff>
      <xdr:row>14</xdr:row>
      <xdr:rowOff>314325</xdr:rowOff>
    </xdr:from>
    <xdr:to>
      <xdr:col>1</xdr:col>
      <xdr:colOff>1219200</xdr:colOff>
      <xdr:row>16</xdr:row>
      <xdr:rowOff>85725</xdr:rowOff>
    </xdr:to>
    <xdr:sp>
      <xdr:nvSpPr>
        <xdr:cNvPr id="47" name="AutoShape 53"/>
        <xdr:cNvSpPr>
          <a:spLocks/>
        </xdr:cNvSpPr>
      </xdr:nvSpPr>
      <xdr:spPr>
        <a:xfrm rot="3187326">
          <a:off x="1152525" y="4838700"/>
          <a:ext cx="200025" cy="533400"/>
        </a:xfrm>
        <a:prstGeom prst="parallelogram">
          <a:avLst/>
        </a:prstGeom>
        <a:solidFill>
          <a:srgbClr val="00FFFF">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1000125</xdr:colOff>
      <xdr:row>14</xdr:row>
      <xdr:rowOff>66675</xdr:rowOff>
    </xdr:from>
    <xdr:to>
      <xdr:col>1</xdr:col>
      <xdr:colOff>1371600</xdr:colOff>
      <xdr:row>14</xdr:row>
      <xdr:rowOff>342900</xdr:rowOff>
    </xdr:to>
    <xdr:sp>
      <xdr:nvSpPr>
        <xdr:cNvPr id="48" name="AutoShape 54"/>
        <xdr:cNvSpPr>
          <a:spLocks/>
        </xdr:cNvSpPr>
      </xdr:nvSpPr>
      <xdr:spPr>
        <a:xfrm>
          <a:off x="1133475" y="4591050"/>
          <a:ext cx="371475" cy="276225"/>
        </a:xfrm>
        <a:custGeom>
          <a:pathLst>
            <a:path h="21600" w="21600">
              <a:moveTo>
                <a:pt x="0" y="0"/>
              </a:moveTo>
              <a:lnTo>
                <a:pt x="5400" y="21600"/>
              </a:lnTo>
              <a:lnTo>
                <a:pt x="16200" y="21600"/>
              </a:lnTo>
              <a:lnTo>
                <a:pt x="21600" y="0"/>
              </a:lnTo>
              <a:close/>
            </a:path>
          </a:pathLst>
        </a:custGeom>
        <a:solidFill>
          <a:srgbClr val="FF00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1104900</xdr:colOff>
      <xdr:row>12</xdr:row>
      <xdr:rowOff>66675</xdr:rowOff>
    </xdr:from>
    <xdr:to>
      <xdr:col>1</xdr:col>
      <xdr:colOff>1295400</xdr:colOff>
      <xdr:row>13</xdr:row>
      <xdr:rowOff>152400</xdr:rowOff>
    </xdr:to>
    <xdr:sp>
      <xdr:nvSpPr>
        <xdr:cNvPr id="49" name="Rectangle 55"/>
        <xdr:cNvSpPr>
          <a:spLocks/>
        </xdr:cNvSpPr>
      </xdr:nvSpPr>
      <xdr:spPr>
        <a:xfrm rot="5400000">
          <a:off x="1238250" y="4210050"/>
          <a:ext cx="190500" cy="276225"/>
        </a:xfrm>
        <a:prstGeom prst="rect">
          <a:avLst/>
        </a:prstGeom>
        <a:solidFill>
          <a:srgbClr val="00CC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209550</xdr:colOff>
      <xdr:row>23</xdr:row>
      <xdr:rowOff>123825</xdr:rowOff>
    </xdr:from>
    <xdr:ext cx="247650" cy="266700"/>
    <xdr:sp>
      <xdr:nvSpPr>
        <xdr:cNvPr id="50" name="Text Box 62"/>
        <xdr:cNvSpPr txBox="1">
          <a:spLocks noChangeArrowheads="1"/>
        </xdr:cNvSpPr>
      </xdr:nvSpPr>
      <xdr:spPr>
        <a:xfrm>
          <a:off x="8867775" y="8077200"/>
          <a:ext cx="247650" cy="266700"/>
        </a:xfrm>
        <a:prstGeom prst="rect">
          <a:avLst/>
        </a:prstGeom>
        <a:noFill/>
        <a:ln w="9525" cmpd="sng">
          <a:noFill/>
        </a:ln>
      </xdr:spPr>
      <xdr:txBody>
        <a:bodyPr vertOverflow="clip" wrap="square" lIns="18288" tIns="18288" rIns="18288" bIns="18288" anchor="ctr">
          <a:spAutoFit/>
        </a:bodyPr>
        <a:p>
          <a:pPr algn="ctr">
            <a:defRPr/>
          </a:pPr>
          <a:r>
            <a:rPr lang="en-US" cap="none" sz="1500" b="0" i="0" u="none" baseline="0">
              <a:solidFill>
                <a:srgbClr val="FF0000"/>
              </a:solidFill>
              <a:latin typeface="ＭＳ Ｐゴシック"/>
              <a:ea typeface="ＭＳ Ｐゴシック"/>
              <a:cs typeface="ＭＳ Ｐゴシック"/>
            </a:rPr>
            <a:t>ｒ </a:t>
          </a:r>
          <a:r>
            <a:rPr lang="en-US" cap="none" sz="1200" b="0" i="0" u="none" baseline="0">
              <a:solidFill>
                <a:srgbClr val="FF0000"/>
              </a:solidFill>
              <a:latin typeface="ＭＳ Ｐゴシック"/>
              <a:ea typeface="ＭＳ Ｐゴシック"/>
              <a:cs typeface="ＭＳ Ｐゴシック"/>
            </a:rPr>
            <a:t>=</a:t>
          </a:r>
        </a:p>
      </xdr:txBody>
    </xdr:sp>
    <xdr:clientData/>
  </xdr:oneCellAnchor>
  <xdr:twoCellAnchor>
    <xdr:from>
      <xdr:col>11</xdr:col>
      <xdr:colOff>19050</xdr:colOff>
      <xdr:row>32</xdr:row>
      <xdr:rowOff>0</xdr:rowOff>
    </xdr:from>
    <xdr:to>
      <xdr:col>11</xdr:col>
      <xdr:colOff>238125</xdr:colOff>
      <xdr:row>32</xdr:row>
      <xdr:rowOff>0</xdr:rowOff>
    </xdr:to>
    <xdr:sp>
      <xdr:nvSpPr>
        <xdr:cNvPr id="51" name="Text Box 67"/>
        <xdr:cNvSpPr txBox="1">
          <a:spLocks noChangeArrowheads="1"/>
        </xdr:cNvSpPr>
      </xdr:nvSpPr>
      <xdr:spPr>
        <a:xfrm>
          <a:off x="9248775" y="11353800"/>
          <a:ext cx="219075" cy="0"/>
        </a:xfrm>
        <a:prstGeom prst="rect">
          <a:avLst/>
        </a:prstGeom>
        <a:noFill/>
        <a:ln w="9525" cmpd="sng">
          <a:noFill/>
        </a:ln>
      </xdr:spPr>
      <xdr:txBody>
        <a:bodyPr vertOverflow="clip" wrap="square" lIns="27432" tIns="18288" rIns="27432" bIns="18288" anchor="ctr"/>
        <a:p>
          <a:pPr algn="ctr">
            <a:defRPr/>
          </a:pPr>
          <a:r>
            <a:rPr lang="en-US" cap="none" sz="1500" b="0" i="0" u="none" baseline="0">
              <a:solidFill>
                <a:srgbClr val="FF0000"/>
              </a:solidFill>
              <a:latin typeface="ＭＳ Ｐゴシック"/>
              <a:ea typeface="ＭＳ Ｐゴシック"/>
              <a:cs typeface="ＭＳ Ｐゴシック"/>
            </a:rPr>
            <a:t>ｒ </a:t>
          </a:r>
        </a:p>
      </xdr:txBody>
    </xdr:sp>
    <xdr:clientData/>
  </xdr:twoCellAnchor>
  <xdr:twoCellAnchor>
    <xdr:from>
      <xdr:col>6</xdr:col>
      <xdr:colOff>1847850</xdr:colOff>
      <xdr:row>32</xdr:row>
      <xdr:rowOff>0</xdr:rowOff>
    </xdr:from>
    <xdr:to>
      <xdr:col>6</xdr:col>
      <xdr:colOff>2066925</xdr:colOff>
      <xdr:row>32</xdr:row>
      <xdr:rowOff>0</xdr:rowOff>
    </xdr:to>
    <xdr:sp>
      <xdr:nvSpPr>
        <xdr:cNvPr id="52" name="Text Box 68"/>
        <xdr:cNvSpPr txBox="1">
          <a:spLocks noChangeArrowheads="1"/>
        </xdr:cNvSpPr>
      </xdr:nvSpPr>
      <xdr:spPr>
        <a:xfrm>
          <a:off x="7600950" y="11353800"/>
          <a:ext cx="219075" cy="0"/>
        </a:xfrm>
        <a:prstGeom prst="rect">
          <a:avLst/>
        </a:prstGeom>
        <a:noFill/>
        <a:ln w="9525" cmpd="sng">
          <a:noFill/>
        </a:ln>
      </xdr:spPr>
      <xdr:txBody>
        <a:bodyPr vertOverflow="clip" wrap="square" lIns="27432" tIns="18288" rIns="27432" bIns="18288" anchor="ctr"/>
        <a:p>
          <a:pPr algn="ctr">
            <a:defRPr/>
          </a:pPr>
          <a:r>
            <a:rPr lang="en-US" cap="none" sz="1500" b="0" i="0" u="none" baseline="0">
              <a:solidFill>
                <a:srgbClr val="FF0000"/>
              </a:solidFill>
              <a:latin typeface="ＭＳ Ｐゴシック"/>
              <a:ea typeface="ＭＳ Ｐゴシック"/>
              <a:cs typeface="ＭＳ Ｐゴシック"/>
            </a:rPr>
            <a:t>ｒ </a:t>
          </a:r>
        </a:p>
      </xdr:txBody>
    </xdr:sp>
    <xdr:clientData/>
  </xdr:twoCellAnchor>
  <xdr:twoCellAnchor>
    <xdr:from>
      <xdr:col>5</xdr:col>
      <xdr:colOff>1162050</xdr:colOff>
      <xdr:row>32</xdr:row>
      <xdr:rowOff>0</xdr:rowOff>
    </xdr:from>
    <xdr:to>
      <xdr:col>6</xdr:col>
      <xdr:colOff>180975</xdr:colOff>
      <xdr:row>32</xdr:row>
      <xdr:rowOff>0</xdr:rowOff>
    </xdr:to>
    <xdr:sp>
      <xdr:nvSpPr>
        <xdr:cNvPr id="53" name="Text Box 69"/>
        <xdr:cNvSpPr txBox="1">
          <a:spLocks noChangeArrowheads="1"/>
        </xdr:cNvSpPr>
      </xdr:nvSpPr>
      <xdr:spPr>
        <a:xfrm>
          <a:off x="5715000" y="11353800"/>
          <a:ext cx="219075" cy="0"/>
        </a:xfrm>
        <a:prstGeom prst="rect">
          <a:avLst/>
        </a:prstGeom>
        <a:noFill/>
        <a:ln w="9525" cmpd="sng">
          <a:noFill/>
        </a:ln>
      </xdr:spPr>
      <xdr:txBody>
        <a:bodyPr vertOverflow="clip" wrap="square" lIns="27432" tIns="18288" rIns="27432" bIns="18288" anchor="ctr"/>
        <a:p>
          <a:pPr algn="ctr">
            <a:defRPr/>
          </a:pPr>
          <a:r>
            <a:rPr lang="en-US" cap="none" sz="1500" b="0" i="0" u="none" baseline="0">
              <a:solidFill>
                <a:srgbClr val="FF0000"/>
              </a:solidFill>
              <a:latin typeface="ＭＳ Ｐゴシック"/>
              <a:ea typeface="ＭＳ Ｐゴシック"/>
              <a:cs typeface="ＭＳ Ｐゴシック"/>
            </a:rPr>
            <a:t>ｒ </a:t>
          </a:r>
        </a:p>
      </xdr:txBody>
    </xdr:sp>
    <xdr:clientData/>
  </xdr:twoCellAnchor>
  <xdr:twoCellAnchor>
    <xdr:from>
      <xdr:col>6</xdr:col>
      <xdr:colOff>581025</xdr:colOff>
      <xdr:row>32</xdr:row>
      <xdr:rowOff>0</xdr:rowOff>
    </xdr:from>
    <xdr:to>
      <xdr:col>6</xdr:col>
      <xdr:colOff>866775</xdr:colOff>
      <xdr:row>32</xdr:row>
      <xdr:rowOff>0</xdr:rowOff>
    </xdr:to>
    <xdr:sp>
      <xdr:nvSpPr>
        <xdr:cNvPr id="54" name="Text Box 72"/>
        <xdr:cNvSpPr txBox="1">
          <a:spLocks noChangeArrowheads="1"/>
        </xdr:cNvSpPr>
      </xdr:nvSpPr>
      <xdr:spPr>
        <a:xfrm>
          <a:off x="6334125" y="11353800"/>
          <a:ext cx="285750" cy="0"/>
        </a:xfrm>
        <a:prstGeom prst="rect">
          <a:avLst/>
        </a:prstGeom>
        <a:noFill/>
        <a:ln w="9525" cmpd="sng">
          <a:noFill/>
        </a:ln>
      </xdr:spPr>
      <xdr:txBody>
        <a:bodyPr vertOverflow="clip" wrap="square" lIns="27432" tIns="18288" rIns="27432" bIns="18288" anchor="ctr"/>
        <a:p>
          <a:pPr algn="ctr">
            <a:defRPr/>
          </a:pPr>
          <a:r>
            <a:rPr lang="en-US" cap="none" sz="1500" b="0" i="0" u="none" baseline="0">
              <a:solidFill>
                <a:srgbClr val="FF0000"/>
              </a:solidFill>
              <a:latin typeface="ＭＳ Ｐゴシック"/>
              <a:ea typeface="ＭＳ Ｐゴシック"/>
              <a:cs typeface="ＭＳ Ｐゴシック"/>
            </a:rPr>
            <a:t>ｒ</a:t>
          </a:r>
          <a:r>
            <a:rPr lang="en-US" cap="none" sz="1500" b="0" i="0" u="none" baseline="0">
              <a:solidFill>
                <a:srgbClr val="FF0000"/>
              </a:solidFill>
              <a:latin typeface="ＭＳ Ｐゴシック"/>
              <a:ea typeface="ＭＳ Ｐゴシック"/>
              <a:cs typeface="ＭＳ Ｐゴシック"/>
            </a:rPr>
            <a:t>=
</a:t>
          </a:r>
          <a:r>
            <a:rPr lang="en-US" cap="none" sz="1500" b="0" i="0" u="none" baseline="0">
              <a:solidFill>
                <a:srgbClr val="FF0000"/>
              </a:solidFill>
              <a:latin typeface="ＭＳ Ｐゴシック"/>
              <a:ea typeface="ＭＳ Ｐゴシック"/>
              <a:cs typeface="ＭＳ Ｐゴシック"/>
            </a:rPr>
            <a:t> </a:t>
          </a:r>
        </a:p>
      </xdr:txBody>
    </xdr:sp>
    <xdr:clientData/>
  </xdr:twoCellAnchor>
  <xdr:twoCellAnchor>
    <xdr:from>
      <xdr:col>4</xdr:col>
      <xdr:colOff>114300</xdr:colOff>
      <xdr:row>32</xdr:row>
      <xdr:rowOff>0</xdr:rowOff>
    </xdr:from>
    <xdr:to>
      <xdr:col>5</xdr:col>
      <xdr:colOff>485775</xdr:colOff>
      <xdr:row>32</xdr:row>
      <xdr:rowOff>0</xdr:rowOff>
    </xdr:to>
    <xdr:sp>
      <xdr:nvSpPr>
        <xdr:cNvPr id="55" name="Text Box 73"/>
        <xdr:cNvSpPr txBox="1">
          <a:spLocks noChangeArrowheads="1"/>
        </xdr:cNvSpPr>
      </xdr:nvSpPr>
      <xdr:spPr>
        <a:xfrm>
          <a:off x="4533900" y="11353800"/>
          <a:ext cx="504825" cy="0"/>
        </a:xfrm>
        <a:prstGeom prst="rect">
          <a:avLst/>
        </a:prstGeom>
        <a:noFill/>
        <a:ln w="9525" cmpd="sng">
          <a:noFill/>
        </a:ln>
      </xdr:spPr>
      <xdr:txBody>
        <a:bodyPr vertOverflow="clip" wrap="square" lIns="0" tIns="0" rIns="0" bIns="0" anchor="ctr"/>
        <a:p>
          <a:pPr algn="ctr">
            <a:defRPr/>
          </a:pPr>
          <a:r>
            <a:rPr lang="en-US" cap="none" sz="1000" b="0" i="0" u="none" baseline="0">
              <a:solidFill>
                <a:srgbClr val="FF0000"/>
              </a:solidFill>
              <a:latin typeface="ＭＳ Ｐゴシック"/>
              <a:ea typeface="ＭＳ Ｐゴシック"/>
              <a:cs typeface="ＭＳ Ｐゴシック"/>
            </a:rPr>
            <a:t>円面積</a:t>
          </a:r>
        </a:p>
      </xdr:txBody>
    </xdr:sp>
    <xdr:clientData/>
  </xdr:twoCellAnchor>
  <xdr:twoCellAnchor>
    <xdr:from>
      <xdr:col>4</xdr:col>
      <xdr:colOff>95250</xdr:colOff>
      <xdr:row>32</xdr:row>
      <xdr:rowOff>0</xdr:rowOff>
    </xdr:from>
    <xdr:to>
      <xdr:col>5</xdr:col>
      <xdr:colOff>809625</xdr:colOff>
      <xdr:row>32</xdr:row>
      <xdr:rowOff>0</xdr:rowOff>
    </xdr:to>
    <xdr:sp>
      <xdr:nvSpPr>
        <xdr:cNvPr id="56" name="Text Box 86"/>
        <xdr:cNvSpPr txBox="1">
          <a:spLocks noChangeArrowheads="1"/>
        </xdr:cNvSpPr>
      </xdr:nvSpPr>
      <xdr:spPr>
        <a:xfrm>
          <a:off x="4514850" y="11353800"/>
          <a:ext cx="847725" cy="0"/>
        </a:xfrm>
        <a:prstGeom prst="rect">
          <a:avLst/>
        </a:prstGeom>
        <a:noFill/>
        <a:ln w="9525" cmpd="sng">
          <a:noFill/>
        </a:ln>
      </xdr:spPr>
      <xdr:txBody>
        <a:bodyPr vertOverflow="clip" wrap="square" lIns="0" tIns="0" rIns="0" bIns="0" anchor="ctr"/>
        <a:p>
          <a:pPr algn="ctr">
            <a:defRPr/>
          </a:pPr>
          <a:r>
            <a:rPr lang="en-US" cap="none" sz="1000" b="0" i="0" u="none" baseline="0">
              <a:solidFill>
                <a:srgbClr val="FF0000"/>
              </a:solidFill>
              <a:latin typeface="ＭＳ Ｐゴシック"/>
              <a:ea typeface="ＭＳ Ｐゴシック"/>
              <a:cs typeface="ＭＳ Ｐゴシック"/>
            </a:rPr>
            <a:t>正方形面積</a:t>
          </a:r>
        </a:p>
      </xdr:txBody>
    </xdr:sp>
    <xdr:clientData/>
  </xdr:twoCellAnchor>
  <xdr:oneCellAnchor>
    <xdr:from>
      <xdr:col>1</xdr:col>
      <xdr:colOff>1162050</xdr:colOff>
      <xdr:row>9</xdr:row>
      <xdr:rowOff>66675</xdr:rowOff>
    </xdr:from>
    <xdr:ext cx="533400" cy="247650"/>
    <xdr:sp>
      <xdr:nvSpPr>
        <xdr:cNvPr id="57" name="Rectangle 91" descr="20%"/>
        <xdr:cNvSpPr>
          <a:spLocks/>
        </xdr:cNvSpPr>
      </xdr:nvSpPr>
      <xdr:spPr>
        <a:xfrm>
          <a:off x="1295400" y="3067050"/>
          <a:ext cx="533400" cy="247650"/>
        </a:xfrm>
        <a:prstGeom prst="rect">
          <a:avLst/>
        </a:prstGeom>
        <a:pattFill prst="pct20">
          <a:fgClr>
            <a:srgbClr val="00FFFF"/>
          </a:fgClr>
          <a:bgClr>
            <a:srgbClr val="CCFFFF"/>
          </a:bgClr>
        </a:pattFill>
        <a:ln w="6350" cmpd="sng">
          <a:solidFill>
            <a:srgbClr val="FF0000"/>
          </a:solidFill>
          <a:headEnd type="none"/>
          <a:tailEnd type="none"/>
        </a:ln>
      </xdr:spPr>
      <xdr:txBody>
        <a:bodyPr vertOverflow="clip" wrap="square" lIns="0" tIns="0" rIns="0" bIns="0" anchor="ctr"/>
        <a:p>
          <a:pPr algn="dist">
            <a:defRPr/>
          </a:pPr>
          <a:r>
            <a:rPr lang="en-US" cap="none" sz="1200" b="1" i="0" u="none" baseline="0">
              <a:solidFill>
                <a:srgbClr val="000000"/>
              </a:solidFill>
              <a:latin typeface="ＭＳ Ｐゴシック"/>
              <a:ea typeface="ＭＳ Ｐゴシック"/>
              <a:cs typeface="ＭＳ Ｐゴシック"/>
            </a:rPr>
            <a:t>下表</a:t>
          </a:r>
        </a:p>
      </xdr:txBody>
    </xdr:sp>
    <xdr:clientData/>
  </xdr:oneCellAnchor>
  <xdr:twoCellAnchor>
    <xdr:from>
      <xdr:col>1</xdr:col>
      <xdr:colOff>1181100</xdr:colOff>
      <xdr:row>32</xdr:row>
      <xdr:rowOff>0</xdr:rowOff>
    </xdr:from>
    <xdr:to>
      <xdr:col>3</xdr:col>
      <xdr:colOff>9525</xdr:colOff>
      <xdr:row>32</xdr:row>
      <xdr:rowOff>0</xdr:rowOff>
    </xdr:to>
    <xdr:sp>
      <xdr:nvSpPr>
        <xdr:cNvPr id="58" name="AutoShape 129"/>
        <xdr:cNvSpPr>
          <a:spLocks/>
        </xdr:cNvSpPr>
      </xdr:nvSpPr>
      <xdr:spPr>
        <a:xfrm rot="16200000">
          <a:off x="1314450" y="11353800"/>
          <a:ext cx="1762125" cy="0"/>
        </a:xfrm>
        <a:prstGeom prst="rtTriangle">
          <a:avLst/>
        </a:prstGeom>
        <a:solidFill>
          <a:srgbClr val="00FF00">
            <a:alpha val="5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485775</xdr:colOff>
      <xdr:row>6</xdr:row>
      <xdr:rowOff>0</xdr:rowOff>
    </xdr:from>
    <xdr:ext cx="323850" cy="209550"/>
    <xdr:sp>
      <xdr:nvSpPr>
        <xdr:cNvPr id="59" name="Text Box 140"/>
        <xdr:cNvSpPr txBox="1">
          <a:spLocks noChangeArrowheads="1"/>
        </xdr:cNvSpPr>
      </xdr:nvSpPr>
      <xdr:spPr>
        <a:xfrm>
          <a:off x="619125" y="1857375"/>
          <a:ext cx="323850" cy="209550"/>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FF0000"/>
              </a:solidFill>
              <a:latin typeface="ＭＳ Ｐゴシック"/>
              <a:ea typeface="ＭＳ Ｐゴシック"/>
              <a:cs typeface="ＭＳ Ｐゴシック"/>
            </a:rPr>
            <a:t>直径</a:t>
          </a:r>
        </a:p>
      </xdr:txBody>
    </xdr:sp>
    <xdr:clientData/>
  </xdr:oneCellAnchor>
  <xdr:oneCellAnchor>
    <xdr:from>
      <xdr:col>1</xdr:col>
      <xdr:colOff>495300</xdr:colOff>
      <xdr:row>6</xdr:row>
      <xdr:rowOff>371475</xdr:rowOff>
    </xdr:from>
    <xdr:ext cx="323850" cy="209550"/>
    <xdr:sp>
      <xdr:nvSpPr>
        <xdr:cNvPr id="60" name="Text Box 143"/>
        <xdr:cNvSpPr txBox="1">
          <a:spLocks noChangeArrowheads="1"/>
        </xdr:cNvSpPr>
      </xdr:nvSpPr>
      <xdr:spPr>
        <a:xfrm>
          <a:off x="628650" y="2228850"/>
          <a:ext cx="323850" cy="209550"/>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FF0000"/>
              </a:solidFill>
              <a:latin typeface="ＭＳ Ｐゴシック"/>
              <a:ea typeface="ＭＳ Ｐゴシック"/>
              <a:cs typeface="ＭＳ Ｐゴシック"/>
            </a:rPr>
            <a:t>半径</a:t>
          </a:r>
        </a:p>
      </xdr:txBody>
    </xdr:sp>
    <xdr:clientData/>
  </xdr:oneCellAnchor>
  <xdr:twoCellAnchor>
    <xdr:from>
      <xdr:col>6</xdr:col>
      <xdr:colOff>2314575</xdr:colOff>
      <xdr:row>4</xdr:row>
      <xdr:rowOff>9525</xdr:rowOff>
    </xdr:from>
    <xdr:to>
      <xdr:col>12</xdr:col>
      <xdr:colOff>266700</xdr:colOff>
      <xdr:row>5</xdr:row>
      <xdr:rowOff>371475</xdr:rowOff>
    </xdr:to>
    <xdr:sp>
      <xdr:nvSpPr>
        <xdr:cNvPr id="61" name="AutoShape 3"/>
        <xdr:cNvSpPr>
          <a:spLocks/>
        </xdr:cNvSpPr>
      </xdr:nvSpPr>
      <xdr:spPr>
        <a:xfrm>
          <a:off x="8067675" y="1104900"/>
          <a:ext cx="1714500" cy="742950"/>
        </a:xfrm>
        <a:prstGeom prst="triangle">
          <a:avLst>
            <a:gd name="adj" fmla="val 444"/>
          </a:avLst>
        </a:prstGeom>
        <a:solidFill>
          <a:srgbClr val="CCFFFF">
            <a:alpha val="80000"/>
          </a:srgbClr>
        </a:solid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1847850</xdr:colOff>
      <xdr:row>32</xdr:row>
      <xdr:rowOff>0</xdr:rowOff>
    </xdr:from>
    <xdr:to>
      <xdr:col>6</xdr:col>
      <xdr:colOff>2066925</xdr:colOff>
      <xdr:row>32</xdr:row>
      <xdr:rowOff>0</xdr:rowOff>
    </xdr:to>
    <xdr:sp>
      <xdr:nvSpPr>
        <xdr:cNvPr id="62" name="Text Box 220"/>
        <xdr:cNvSpPr txBox="1">
          <a:spLocks noChangeArrowheads="1"/>
        </xdr:cNvSpPr>
      </xdr:nvSpPr>
      <xdr:spPr>
        <a:xfrm>
          <a:off x="7600950" y="11353800"/>
          <a:ext cx="219075" cy="0"/>
        </a:xfrm>
        <a:prstGeom prst="rect">
          <a:avLst/>
        </a:prstGeom>
        <a:noFill/>
        <a:ln w="9525" cmpd="sng">
          <a:noFill/>
        </a:ln>
      </xdr:spPr>
      <xdr:txBody>
        <a:bodyPr vertOverflow="clip" wrap="square" lIns="27432" tIns="18288" rIns="27432" bIns="18288" anchor="ctr"/>
        <a:p>
          <a:pPr algn="ctr">
            <a:defRPr/>
          </a:pPr>
          <a:r>
            <a:rPr lang="en-US" cap="none" sz="1500" b="0" i="0" u="none" baseline="0">
              <a:solidFill>
                <a:srgbClr val="FF0000"/>
              </a:solidFill>
              <a:latin typeface="ＭＳ Ｐゴシック"/>
              <a:ea typeface="ＭＳ Ｐゴシック"/>
              <a:cs typeface="ＭＳ Ｐゴシック"/>
            </a:rPr>
            <a:t>ｒ </a:t>
          </a:r>
        </a:p>
      </xdr:txBody>
    </xdr:sp>
    <xdr:clientData/>
  </xdr:twoCellAnchor>
  <xdr:twoCellAnchor>
    <xdr:from>
      <xdr:col>5</xdr:col>
      <xdr:colOff>1162050</xdr:colOff>
      <xdr:row>32</xdr:row>
      <xdr:rowOff>0</xdr:rowOff>
    </xdr:from>
    <xdr:to>
      <xdr:col>6</xdr:col>
      <xdr:colOff>180975</xdr:colOff>
      <xdr:row>32</xdr:row>
      <xdr:rowOff>0</xdr:rowOff>
    </xdr:to>
    <xdr:sp>
      <xdr:nvSpPr>
        <xdr:cNvPr id="63" name="Text Box 221"/>
        <xdr:cNvSpPr txBox="1">
          <a:spLocks noChangeArrowheads="1"/>
        </xdr:cNvSpPr>
      </xdr:nvSpPr>
      <xdr:spPr>
        <a:xfrm>
          <a:off x="5715000" y="11353800"/>
          <a:ext cx="219075" cy="0"/>
        </a:xfrm>
        <a:prstGeom prst="rect">
          <a:avLst/>
        </a:prstGeom>
        <a:noFill/>
        <a:ln w="9525" cmpd="sng">
          <a:noFill/>
        </a:ln>
      </xdr:spPr>
      <xdr:txBody>
        <a:bodyPr vertOverflow="clip" wrap="square" lIns="27432" tIns="18288" rIns="27432" bIns="18288" anchor="ctr"/>
        <a:p>
          <a:pPr algn="ctr">
            <a:defRPr/>
          </a:pPr>
          <a:r>
            <a:rPr lang="en-US" cap="none" sz="1500" b="0" i="0" u="none" baseline="0">
              <a:solidFill>
                <a:srgbClr val="FF0000"/>
              </a:solidFill>
              <a:latin typeface="ＭＳ Ｐゴシック"/>
              <a:ea typeface="ＭＳ Ｐゴシック"/>
              <a:cs typeface="ＭＳ Ｐゴシック"/>
            </a:rPr>
            <a:t>ｒ </a:t>
          </a:r>
        </a:p>
      </xdr:txBody>
    </xdr:sp>
    <xdr:clientData/>
  </xdr:twoCellAnchor>
  <xdr:twoCellAnchor>
    <xdr:from>
      <xdr:col>6</xdr:col>
      <xdr:colOff>581025</xdr:colOff>
      <xdr:row>32</xdr:row>
      <xdr:rowOff>0</xdr:rowOff>
    </xdr:from>
    <xdr:to>
      <xdr:col>6</xdr:col>
      <xdr:colOff>866775</xdr:colOff>
      <xdr:row>32</xdr:row>
      <xdr:rowOff>0</xdr:rowOff>
    </xdr:to>
    <xdr:sp>
      <xdr:nvSpPr>
        <xdr:cNvPr id="64" name="Text Box 222"/>
        <xdr:cNvSpPr txBox="1">
          <a:spLocks noChangeArrowheads="1"/>
        </xdr:cNvSpPr>
      </xdr:nvSpPr>
      <xdr:spPr>
        <a:xfrm>
          <a:off x="6334125" y="11353800"/>
          <a:ext cx="285750" cy="0"/>
        </a:xfrm>
        <a:prstGeom prst="rect">
          <a:avLst/>
        </a:prstGeom>
        <a:noFill/>
        <a:ln w="9525" cmpd="sng">
          <a:noFill/>
        </a:ln>
      </xdr:spPr>
      <xdr:txBody>
        <a:bodyPr vertOverflow="clip" wrap="square" lIns="27432" tIns="18288" rIns="27432" bIns="18288" anchor="ctr"/>
        <a:p>
          <a:pPr algn="ctr">
            <a:defRPr/>
          </a:pPr>
          <a:r>
            <a:rPr lang="en-US" cap="none" sz="1500" b="0" i="0" u="none" baseline="0">
              <a:solidFill>
                <a:srgbClr val="FF0000"/>
              </a:solidFill>
              <a:latin typeface="ＭＳ Ｐゴシック"/>
              <a:ea typeface="ＭＳ Ｐゴシック"/>
              <a:cs typeface="ＭＳ Ｐゴシック"/>
            </a:rPr>
            <a:t>ｒ</a:t>
          </a:r>
          <a:r>
            <a:rPr lang="en-US" cap="none" sz="1500" b="0" i="0" u="none" baseline="0">
              <a:solidFill>
                <a:srgbClr val="FF0000"/>
              </a:solidFill>
              <a:latin typeface="ＭＳ Ｐゴシック"/>
              <a:ea typeface="ＭＳ Ｐゴシック"/>
              <a:cs typeface="ＭＳ Ｐゴシック"/>
            </a:rPr>
            <a:t>=
</a:t>
          </a:r>
          <a:r>
            <a:rPr lang="en-US" cap="none" sz="1500" b="0" i="0" u="none" baseline="0">
              <a:solidFill>
                <a:srgbClr val="FF0000"/>
              </a:solidFill>
              <a:latin typeface="ＭＳ Ｐゴシック"/>
              <a:ea typeface="ＭＳ Ｐゴシック"/>
              <a:cs typeface="ＭＳ Ｐゴシック"/>
            </a:rPr>
            <a:t> </a:t>
          </a:r>
        </a:p>
      </xdr:txBody>
    </xdr:sp>
    <xdr:clientData/>
  </xdr:twoCellAnchor>
  <xdr:twoCellAnchor>
    <xdr:from>
      <xdr:col>6</xdr:col>
      <xdr:colOff>495300</xdr:colOff>
      <xdr:row>31</xdr:row>
      <xdr:rowOff>228600</xdr:rowOff>
    </xdr:from>
    <xdr:to>
      <xdr:col>6</xdr:col>
      <xdr:colOff>1800225</xdr:colOff>
      <xdr:row>35</xdr:row>
      <xdr:rowOff>200025</xdr:rowOff>
    </xdr:to>
    <xdr:grpSp>
      <xdr:nvGrpSpPr>
        <xdr:cNvPr id="65" name="Group 243"/>
        <xdr:cNvGrpSpPr>
          <a:grpSpLocks/>
        </xdr:cNvGrpSpPr>
      </xdr:nvGrpSpPr>
      <xdr:grpSpPr>
        <a:xfrm>
          <a:off x="6248400" y="11229975"/>
          <a:ext cx="1304925" cy="1276350"/>
          <a:chOff x="656" y="1179"/>
          <a:chExt cx="137" cy="134"/>
        </a:xfrm>
        <a:solidFill>
          <a:srgbClr val="FFFFFF"/>
        </a:solidFill>
      </xdr:grpSpPr>
      <xdr:grpSp>
        <xdr:nvGrpSpPr>
          <xdr:cNvPr id="66" name="Group 224"/>
          <xdr:cNvGrpSpPr>
            <a:grpSpLocks/>
          </xdr:cNvGrpSpPr>
        </xdr:nvGrpSpPr>
        <xdr:grpSpPr>
          <a:xfrm rot="1746468">
            <a:off x="656" y="1182"/>
            <a:ext cx="137" cy="109"/>
            <a:chOff x="326" y="1137"/>
            <a:chExt cx="129" cy="112"/>
          </a:xfrm>
          <a:solidFill>
            <a:srgbClr val="FFFFFF"/>
          </a:solidFill>
        </xdr:grpSpPr>
        <xdr:sp>
          <xdr:nvSpPr>
            <xdr:cNvPr id="67" name="Line 225"/>
            <xdr:cNvSpPr>
              <a:spLocks/>
            </xdr:cNvSpPr>
          </xdr:nvSpPr>
          <xdr:spPr>
            <a:xfrm>
              <a:off x="368" y="1137"/>
              <a:ext cx="79" cy="9"/>
            </a:xfrm>
            <a:prstGeom prst="lin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226"/>
            <xdr:cNvSpPr>
              <a:spLocks/>
            </xdr:cNvSpPr>
          </xdr:nvSpPr>
          <xdr:spPr>
            <a:xfrm>
              <a:off x="447" y="1147"/>
              <a:ext cx="8" cy="102"/>
            </a:xfrm>
            <a:prstGeom prst="lin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227"/>
            <xdr:cNvSpPr>
              <a:spLocks/>
            </xdr:cNvSpPr>
          </xdr:nvSpPr>
          <xdr:spPr>
            <a:xfrm flipH="1">
              <a:off x="326" y="1137"/>
              <a:ext cx="42" cy="82"/>
            </a:xfrm>
            <a:prstGeom prst="lin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228"/>
            <xdr:cNvSpPr>
              <a:spLocks/>
            </xdr:cNvSpPr>
          </xdr:nvSpPr>
          <xdr:spPr>
            <a:xfrm>
              <a:off x="326" y="1219"/>
              <a:ext cx="129" cy="30"/>
            </a:xfrm>
            <a:prstGeom prst="lin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1" name="Group 229"/>
          <xdr:cNvGrpSpPr>
            <a:grpSpLocks/>
          </xdr:cNvGrpSpPr>
        </xdr:nvGrpSpPr>
        <xdr:grpSpPr>
          <a:xfrm>
            <a:off x="661" y="1179"/>
            <a:ext cx="131" cy="134"/>
            <a:chOff x="459" y="1179"/>
            <a:chExt cx="113" cy="117"/>
          </a:xfrm>
          <a:solidFill>
            <a:srgbClr val="FFFFFF"/>
          </a:solidFill>
        </xdr:grpSpPr>
        <xdr:sp>
          <xdr:nvSpPr>
            <xdr:cNvPr id="72" name="Line 230"/>
            <xdr:cNvSpPr>
              <a:spLocks/>
            </xdr:cNvSpPr>
          </xdr:nvSpPr>
          <xdr:spPr>
            <a:xfrm rot="1401611" flipV="1">
              <a:off x="459" y="1195"/>
              <a:ext cx="113" cy="49"/>
            </a:xfrm>
            <a:prstGeom prst="line">
              <a:avLst/>
            </a:prstGeom>
            <a:noFill/>
            <a:ln w="952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231"/>
            <xdr:cNvSpPr>
              <a:spLocks/>
            </xdr:cNvSpPr>
          </xdr:nvSpPr>
          <xdr:spPr>
            <a:xfrm rot="1401611">
              <a:off x="523" y="1222"/>
              <a:ext cx="33" cy="74"/>
            </a:xfrm>
            <a:prstGeom prst="line">
              <a:avLst/>
            </a:prstGeom>
            <a:noFill/>
            <a:ln w="952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232"/>
            <xdr:cNvSpPr>
              <a:spLocks/>
            </xdr:cNvSpPr>
          </xdr:nvSpPr>
          <xdr:spPr>
            <a:xfrm rot="1401611" flipH="1" flipV="1">
              <a:off x="511" y="1179"/>
              <a:ext cx="16" cy="37"/>
            </a:xfrm>
            <a:prstGeom prst="line">
              <a:avLst/>
            </a:prstGeom>
            <a:noFill/>
            <a:ln w="952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6</xdr:col>
      <xdr:colOff>1019175</xdr:colOff>
      <xdr:row>30</xdr:row>
      <xdr:rowOff>371475</xdr:rowOff>
    </xdr:from>
    <xdr:to>
      <xdr:col>6</xdr:col>
      <xdr:colOff>1343025</xdr:colOff>
      <xdr:row>31</xdr:row>
      <xdr:rowOff>257175</xdr:rowOff>
    </xdr:to>
    <xdr:sp>
      <xdr:nvSpPr>
        <xdr:cNvPr id="75" name="AutoShape 233"/>
        <xdr:cNvSpPr>
          <a:spLocks/>
        </xdr:cNvSpPr>
      </xdr:nvSpPr>
      <xdr:spPr>
        <a:xfrm>
          <a:off x="6772275" y="10991850"/>
          <a:ext cx="323850" cy="266700"/>
        </a:xfrm>
        <a:prstGeom prst="round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A</a:t>
          </a:r>
        </a:p>
      </xdr:txBody>
    </xdr:sp>
    <xdr:clientData/>
  </xdr:twoCellAnchor>
  <xdr:twoCellAnchor>
    <xdr:from>
      <xdr:col>6</xdr:col>
      <xdr:colOff>1790700</xdr:colOff>
      <xdr:row>32</xdr:row>
      <xdr:rowOff>180975</xdr:rowOff>
    </xdr:from>
    <xdr:to>
      <xdr:col>6</xdr:col>
      <xdr:colOff>2171700</xdr:colOff>
      <xdr:row>33</xdr:row>
      <xdr:rowOff>142875</xdr:rowOff>
    </xdr:to>
    <xdr:sp>
      <xdr:nvSpPr>
        <xdr:cNvPr id="76" name="AutoShape 234"/>
        <xdr:cNvSpPr>
          <a:spLocks/>
        </xdr:cNvSpPr>
      </xdr:nvSpPr>
      <xdr:spPr>
        <a:xfrm>
          <a:off x="7543800" y="11534775"/>
          <a:ext cx="381000" cy="285750"/>
        </a:xfrm>
        <a:prstGeom prst="round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D</a:t>
          </a:r>
        </a:p>
      </xdr:txBody>
    </xdr:sp>
    <xdr:clientData/>
  </xdr:twoCellAnchor>
  <xdr:twoCellAnchor>
    <xdr:from>
      <xdr:col>6</xdr:col>
      <xdr:colOff>1285875</xdr:colOff>
      <xdr:row>35</xdr:row>
      <xdr:rowOff>266700</xdr:rowOff>
    </xdr:from>
    <xdr:to>
      <xdr:col>6</xdr:col>
      <xdr:colOff>1666875</xdr:colOff>
      <xdr:row>36</xdr:row>
      <xdr:rowOff>219075</xdr:rowOff>
    </xdr:to>
    <xdr:sp>
      <xdr:nvSpPr>
        <xdr:cNvPr id="77" name="AutoShape 235"/>
        <xdr:cNvSpPr>
          <a:spLocks/>
        </xdr:cNvSpPr>
      </xdr:nvSpPr>
      <xdr:spPr>
        <a:xfrm>
          <a:off x="7038975" y="12573000"/>
          <a:ext cx="381000" cy="266700"/>
        </a:xfrm>
        <a:prstGeom prst="round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C</a:t>
          </a:r>
        </a:p>
      </xdr:txBody>
    </xdr:sp>
    <xdr:clientData/>
  </xdr:twoCellAnchor>
  <xdr:twoCellAnchor>
    <xdr:from>
      <xdr:col>6</xdr:col>
      <xdr:colOff>180975</xdr:colOff>
      <xdr:row>32</xdr:row>
      <xdr:rowOff>219075</xdr:rowOff>
    </xdr:from>
    <xdr:to>
      <xdr:col>6</xdr:col>
      <xdr:colOff>390525</xdr:colOff>
      <xdr:row>33</xdr:row>
      <xdr:rowOff>85725</xdr:rowOff>
    </xdr:to>
    <xdr:sp>
      <xdr:nvSpPr>
        <xdr:cNvPr id="78" name="AutoShape 236"/>
        <xdr:cNvSpPr>
          <a:spLocks/>
        </xdr:cNvSpPr>
      </xdr:nvSpPr>
      <xdr:spPr>
        <a:xfrm>
          <a:off x="5934075" y="11572875"/>
          <a:ext cx="209550" cy="190500"/>
        </a:xfrm>
        <a:prstGeom prst="round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B</a:t>
          </a:r>
        </a:p>
      </xdr:txBody>
    </xdr:sp>
    <xdr:clientData/>
  </xdr:twoCellAnchor>
  <xdr:twoCellAnchor>
    <xdr:from>
      <xdr:col>6</xdr:col>
      <xdr:colOff>971550</xdr:colOff>
      <xdr:row>32</xdr:row>
      <xdr:rowOff>123825</xdr:rowOff>
    </xdr:from>
    <xdr:to>
      <xdr:col>6</xdr:col>
      <xdr:colOff>1276350</xdr:colOff>
      <xdr:row>33</xdr:row>
      <xdr:rowOff>28575</xdr:rowOff>
    </xdr:to>
    <xdr:sp>
      <xdr:nvSpPr>
        <xdr:cNvPr id="79" name="AutoShape 237"/>
        <xdr:cNvSpPr>
          <a:spLocks/>
        </xdr:cNvSpPr>
      </xdr:nvSpPr>
      <xdr:spPr>
        <a:xfrm>
          <a:off x="6724650" y="11477625"/>
          <a:ext cx="304800" cy="228600"/>
        </a:xfrm>
        <a:prstGeom prst="round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E</a:t>
          </a:r>
        </a:p>
      </xdr:txBody>
    </xdr:sp>
    <xdr:clientData/>
  </xdr:twoCellAnchor>
  <xdr:twoCellAnchor>
    <xdr:from>
      <xdr:col>6</xdr:col>
      <xdr:colOff>1219200</xdr:colOff>
      <xdr:row>34</xdr:row>
      <xdr:rowOff>66675</xdr:rowOff>
    </xdr:from>
    <xdr:to>
      <xdr:col>6</xdr:col>
      <xdr:colOff>1400175</xdr:colOff>
      <xdr:row>34</xdr:row>
      <xdr:rowOff>295275</xdr:rowOff>
    </xdr:to>
    <xdr:sp>
      <xdr:nvSpPr>
        <xdr:cNvPr id="80" name="AutoShape 238"/>
        <xdr:cNvSpPr>
          <a:spLocks/>
        </xdr:cNvSpPr>
      </xdr:nvSpPr>
      <xdr:spPr>
        <a:xfrm>
          <a:off x="6972300" y="12058650"/>
          <a:ext cx="180975" cy="228600"/>
        </a:xfrm>
        <a:prstGeom prst="round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F</a:t>
          </a:r>
        </a:p>
      </xdr:txBody>
    </xdr:sp>
    <xdr:clientData/>
  </xdr:twoCellAnchor>
  <xdr:twoCellAnchor>
    <xdr:from>
      <xdr:col>5</xdr:col>
      <xdr:colOff>1162050</xdr:colOff>
      <xdr:row>32</xdr:row>
      <xdr:rowOff>0</xdr:rowOff>
    </xdr:from>
    <xdr:to>
      <xdr:col>6</xdr:col>
      <xdr:colOff>180975</xdr:colOff>
      <xdr:row>32</xdr:row>
      <xdr:rowOff>0</xdr:rowOff>
    </xdr:to>
    <xdr:sp>
      <xdr:nvSpPr>
        <xdr:cNvPr id="81" name="Text Box 239"/>
        <xdr:cNvSpPr txBox="1">
          <a:spLocks noChangeArrowheads="1"/>
        </xdr:cNvSpPr>
      </xdr:nvSpPr>
      <xdr:spPr>
        <a:xfrm>
          <a:off x="5715000" y="11353800"/>
          <a:ext cx="219075" cy="0"/>
        </a:xfrm>
        <a:prstGeom prst="rect">
          <a:avLst/>
        </a:prstGeom>
        <a:noFill/>
        <a:ln w="9525" cmpd="sng">
          <a:noFill/>
        </a:ln>
      </xdr:spPr>
      <xdr:txBody>
        <a:bodyPr vertOverflow="clip" wrap="square" lIns="27432" tIns="18288" rIns="27432" bIns="18288" anchor="ctr"/>
        <a:p>
          <a:pPr algn="ctr">
            <a:defRPr/>
          </a:pPr>
          <a:r>
            <a:rPr lang="en-US" cap="none" sz="1500" b="0" i="0" u="none" baseline="0">
              <a:solidFill>
                <a:srgbClr val="FF0000"/>
              </a:solidFill>
              <a:latin typeface="ＭＳ Ｐゴシック"/>
              <a:ea typeface="ＭＳ Ｐゴシック"/>
              <a:cs typeface="ＭＳ Ｐゴシック"/>
            </a:rPr>
            <a:t>ｒ </a:t>
          </a:r>
        </a:p>
      </xdr:txBody>
    </xdr:sp>
    <xdr:clientData/>
  </xdr:twoCellAnchor>
  <xdr:twoCellAnchor>
    <xdr:from>
      <xdr:col>4</xdr:col>
      <xdr:colOff>114300</xdr:colOff>
      <xdr:row>32</xdr:row>
      <xdr:rowOff>0</xdr:rowOff>
    </xdr:from>
    <xdr:to>
      <xdr:col>5</xdr:col>
      <xdr:colOff>485775</xdr:colOff>
      <xdr:row>32</xdr:row>
      <xdr:rowOff>0</xdr:rowOff>
    </xdr:to>
    <xdr:sp>
      <xdr:nvSpPr>
        <xdr:cNvPr id="82" name="Text Box 240"/>
        <xdr:cNvSpPr txBox="1">
          <a:spLocks noChangeArrowheads="1"/>
        </xdr:cNvSpPr>
      </xdr:nvSpPr>
      <xdr:spPr>
        <a:xfrm>
          <a:off x="4533900" y="11353800"/>
          <a:ext cx="504825" cy="0"/>
        </a:xfrm>
        <a:prstGeom prst="rect">
          <a:avLst/>
        </a:prstGeom>
        <a:noFill/>
        <a:ln w="9525" cmpd="sng">
          <a:noFill/>
        </a:ln>
      </xdr:spPr>
      <xdr:txBody>
        <a:bodyPr vertOverflow="clip" wrap="square" lIns="0" tIns="0" rIns="0" bIns="0" anchor="ctr"/>
        <a:p>
          <a:pPr algn="ctr">
            <a:defRPr/>
          </a:pPr>
          <a:r>
            <a:rPr lang="en-US" cap="none" sz="1000" b="0" i="0" u="none" baseline="0">
              <a:solidFill>
                <a:srgbClr val="FF0000"/>
              </a:solidFill>
              <a:latin typeface="ＭＳ Ｐゴシック"/>
              <a:ea typeface="ＭＳ Ｐゴシック"/>
              <a:cs typeface="ＭＳ Ｐゴシック"/>
            </a:rPr>
            <a:t>円面積</a:t>
          </a:r>
        </a:p>
      </xdr:txBody>
    </xdr:sp>
    <xdr:clientData/>
  </xdr:twoCellAnchor>
  <xdr:twoCellAnchor>
    <xdr:from>
      <xdr:col>4</xdr:col>
      <xdr:colOff>95250</xdr:colOff>
      <xdr:row>32</xdr:row>
      <xdr:rowOff>0</xdr:rowOff>
    </xdr:from>
    <xdr:to>
      <xdr:col>5</xdr:col>
      <xdr:colOff>809625</xdr:colOff>
      <xdr:row>32</xdr:row>
      <xdr:rowOff>0</xdr:rowOff>
    </xdr:to>
    <xdr:sp>
      <xdr:nvSpPr>
        <xdr:cNvPr id="83" name="Text Box 241"/>
        <xdr:cNvSpPr txBox="1">
          <a:spLocks noChangeArrowheads="1"/>
        </xdr:cNvSpPr>
      </xdr:nvSpPr>
      <xdr:spPr>
        <a:xfrm>
          <a:off x="4514850" y="11353800"/>
          <a:ext cx="847725" cy="0"/>
        </a:xfrm>
        <a:prstGeom prst="rect">
          <a:avLst/>
        </a:prstGeom>
        <a:noFill/>
        <a:ln w="9525" cmpd="sng">
          <a:noFill/>
        </a:ln>
      </xdr:spPr>
      <xdr:txBody>
        <a:bodyPr vertOverflow="clip" wrap="square" lIns="0" tIns="0" rIns="0" bIns="0" anchor="ctr"/>
        <a:p>
          <a:pPr algn="ctr">
            <a:defRPr/>
          </a:pPr>
          <a:r>
            <a:rPr lang="en-US" cap="none" sz="1000" b="0" i="0" u="none" baseline="0">
              <a:solidFill>
                <a:srgbClr val="FF0000"/>
              </a:solidFill>
              <a:latin typeface="ＭＳ Ｐゴシック"/>
              <a:ea typeface="ＭＳ Ｐゴシック"/>
              <a:cs typeface="ＭＳ Ｐゴシック"/>
            </a:rPr>
            <a:t>正方形面積</a:t>
          </a:r>
        </a:p>
      </xdr:txBody>
    </xdr:sp>
    <xdr:clientData/>
  </xdr:twoCellAnchor>
  <xdr:twoCellAnchor>
    <xdr:from>
      <xdr:col>3</xdr:col>
      <xdr:colOff>1133475</xdr:colOff>
      <xdr:row>6</xdr:row>
      <xdr:rowOff>123825</xdr:rowOff>
    </xdr:from>
    <xdr:to>
      <xdr:col>8</xdr:col>
      <xdr:colOff>114300</xdr:colOff>
      <xdr:row>10</xdr:row>
      <xdr:rowOff>219075</xdr:rowOff>
    </xdr:to>
    <xdr:sp>
      <xdr:nvSpPr>
        <xdr:cNvPr id="84" name="Line 244"/>
        <xdr:cNvSpPr>
          <a:spLocks/>
        </xdr:cNvSpPr>
      </xdr:nvSpPr>
      <xdr:spPr>
        <a:xfrm flipV="1">
          <a:off x="4200525" y="1981200"/>
          <a:ext cx="4286250" cy="1619250"/>
        </a:xfrm>
        <a:prstGeom prst="line">
          <a:avLst/>
        </a:prstGeom>
        <a:noFill/>
        <a:ln w="9525" cmpd="sng">
          <a:solidFill>
            <a:srgbClr val="FF0000"/>
          </a:solidFill>
          <a:prstDash val="lgDashDotDot"/>
          <a:headEnd type="arrow"/>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1114425</xdr:colOff>
      <xdr:row>13</xdr:row>
      <xdr:rowOff>104775</xdr:rowOff>
    </xdr:from>
    <xdr:to>
      <xdr:col>9</xdr:col>
      <xdr:colOff>47625</xdr:colOff>
      <xdr:row>14</xdr:row>
      <xdr:rowOff>219075</xdr:rowOff>
    </xdr:to>
    <xdr:sp>
      <xdr:nvSpPr>
        <xdr:cNvPr id="85" name="Line 245"/>
        <xdr:cNvSpPr>
          <a:spLocks/>
        </xdr:cNvSpPr>
      </xdr:nvSpPr>
      <xdr:spPr>
        <a:xfrm flipV="1">
          <a:off x="4181475" y="4438650"/>
          <a:ext cx="4524375" cy="304800"/>
        </a:xfrm>
        <a:prstGeom prst="line">
          <a:avLst/>
        </a:prstGeom>
        <a:noFill/>
        <a:ln w="9525" cmpd="sng">
          <a:solidFill>
            <a:srgbClr val="FF0000"/>
          </a:solidFill>
          <a:prstDash val="lgDashDotDot"/>
          <a:headEnd type="arrow"/>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1114425</xdr:colOff>
      <xdr:row>9</xdr:row>
      <xdr:rowOff>142875</xdr:rowOff>
    </xdr:from>
    <xdr:to>
      <xdr:col>8</xdr:col>
      <xdr:colOff>66675</xdr:colOff>
      <xdr:row>11</xdr:row>
      <xdr:rowOff>219075</xdr:rowOff>
    </xdr:to>
    <xdr:sp>
      <xdr:nvSpPr>
        <xdr:cNvPr id="86" name="Line 246"/>
        <xdr:cNvSpPr>
          <a:spLocks/>
        </xdr:cNvSpPr>
      </xdr:nvSpPr>
      <xdr:spPr>
        <a:xfrm flipV="1">
          <a:off x="4181475" y="3143250"/>
          <a:ext cx="4257675" cy="838200"/>
        </a:xfrm>
        <a:prstGeom prst="line">
          <a:avLst/>
        </a:prstGeom>
        <a:noFill/>
        <a:ln w="9525" cmpd="sng">
          <a:solidFill>
            <a:srgbClr val="FF0000"/>
          </a:solidFill>
          <a:prstDash val="lgDashDotDot"/>
          <a:headEnd type="arrow"/>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1114425</xdr:colOff>
      <xdr:row>12</xdr:row>
      <xdr:rowOff>85725</xdr:rowOff>
    </xdr:from>
    <xdr:to>
      <xdr:col>8</xdr:col>
      <xdr:colOff>66675</xdr:colOff>
      <xdr:row>13</xdr:row>
      <xdr:rowOff>28575</xdr:rowOff>
    </xdr:to>
    <xdr:sp>
      <xdr:nvSpPr>
        <xdr:cNvPr id="87" name="Line 247"/>
        <xdr:cNvSpPr>
          <a:spLocks/>
        </xdr:cNvSpPr>
      </xdr:nvSpPr>
      <xdr:spPr>
        <a:xfrm flipV="1">
          <a:off x="4181475" y="4229100"/>
          <a:ext cx="4257675" cy="133350"/>
        </a:xfrm>
        <a:prstGeom prst="line">
          <a:avLst/>
        </a:prstGeom>
        <a:noFill/>
        <a:ln w="9525" cmpd="sng">
          <a:solidFill>
            <a:srgbClr val="FF0000"/>
          </a:solidFill>
          <a:prstDash val="lgDashDotDot"/>
          <a:headEnd type="arrow"/>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1133475</xdr:colOff>
      <xdr:row>16</xdr:row>
      <xdr:rowOff>190500</xdr:rowOff>
    </xdr:from>
    <xdr:to>
      <xdr:col>8</xdr:col>
      <xdr:colOff>66675</xdr:colOff>
      <xdr:row>22</xdr:row>
      <xdr:rowOff>66675</xdr:rowOff>
    </xdr:to>
    <xdr:sp>
      <xdr:nvSpPr>
        <xdr:cNvPr id="88" name="Line 249"/>
        <xdr:cNvSpPr>
          <a:spLocks/>
        </xdr:cNvSpPr>
      </xdr:nvSpPr>
      <xdr:spPr>
        <a:xfrm>
          <a:off x="4200525" y="5476875"/>
          <a:ext cx="4238625" cy="2162175"/>
        </a:xfrm>
        <a:prstGeom prst="line">
          <a:avLst/>
        </a:prstGeom>
        <a:noFill/>
        <a:ln w="9525" cmpd="sng">
          <a:solidFill>
            <a:srgbClr val="FF0000"/>
          </a:solidFill>
          <a:prstDash val="lgDashDotDot"/>
          <a:headEnd type="arrow"/>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1114425</xdr:colOff>
      <xdr:row>17</xdr:row>
      <xdr:rowOff>180975</xdr:rowOff>
    </xdr:from>
    <xdr:to>
      <xdr:col>8</xdr:col>
      <xdr:colOff>180975</xdr:colOff>
      <xdr:row>23</xdr:row>
      <xdr:rowOff>371475</xdr:rowOff>
    </xdr:to>
    <xdr:sp>
      <xdr:nvSpPr>
        <xdr:cNvPr id="89" name="Line 250"/>
        <xdr:cNvSpPr>
          <a:spLocks/>
        </xdr:cNvSpPr>
      </xdr:nvSpPr>
      <xdr:spPr>
        <a:xfrm>
          <a:off x="4181475" y="5848350"/>
          <a:ext cx="4371975" cy="2476500"/>
        </a:xfrm>
        <a:prstGeom prst="line">
          <a:avLst/>
        </a:prstGeom>
        <a:noFill/>
        <a:ln w="9525" cmpd="sng">
          <a:solidFill>
            <a:srgbClr val="FF0000"/>
          </a:solidFill>
          <a:prstDash val="lgDashDotDot"/>
          <a:headEnd type="arrow"/>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1133475</xdr:colOff>
      <xdr:row>15</xdr:row>
      <xdr:rowOff>180975</xdr:rowOff>
    </xdr:from>
    <xdr:to>
      <xdr:col>8</xdr:col>
      <xdr:colOff>76200</xdr:colOff>
      <xdr:row>19</xdr:row>
      <xdr:rowOff>104775</xdr:rowOff>
    </xdr:to>
    <xdr:sp>
      <xdr:nvSpPr>
        <xdr:cNvPr id="90" name="Line 251"/>
        <xdr:cNvSpPr>
          <a:spLocks/>
        </xdr:cNvSpPr>
      </xdr:nvSpPr>
      <xdr:spPr>
        <a:xfrm>
          <a:off x="4200525" y="5086350"/>
          <a:ext cx="4248150" cy="1447800"/>
        </a:xfrm>
        <a:prstGeom prst="line">
          <a:avLst/>
        </a:prstGeom>
        <a:noFill/>
        <a:ln w="9525" cmpd="sng">
          <a:solidFill>
            <a:srgbClr val="FF0000"/>
          </a:solidFill>
          <a:prstDash val="lgDashDotDot"/>
          <a:headEnd type="arrow"/>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1143000</xdr:colOff>
      <xdr:row>18</xdr:row>
      <xdr:rowOff>180975</xdr:rowOff>
    </xdr:from>
    <xdr:to>
      <xdr:col>8</xdr:col>
      <xdr:colOff>123825</xdr:colOff>
      <xdr:row>26</xdr:row>
      <xdr:rowOff>85725</xdr:rowOff>
    </xdr:to>
    <xdr:sp>
      <xdr:nvSpPr>
        <xdr:cNvPr id="91" name="Line 252"/>
        <xdr:cNvSpPr>
          <a:spLocks/>
        </xdr:cNvSpPr>
      </xdr:nvSpPr>
      <xdr:spPr>
        <a:xfrm>
          <a:off x="4210050" y="6229350"/>
          <a:ext cx="4286250" cy="2952750"/>
        </a:xfrm>
        <a:prstGeom prst="line">
          <a:avLst/>
        </a:prstGeom>
        <a:noFill/>
        <a:ln w="9525" cmpd="sng">
          <a:solidFill>
            <a:srgbClr val="FF0000"/>
          </a:solidFill>
          <a:prstDash val="lgDashDotDot"/>
          <a:headEnd type="arrow"/>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4</xdr:row>
      <xdr:rowOff>9525</xdr:rowOff>
    </xdr:from>
    <xdr:to>
      <xdr:col>9</xdr:col>
      <xdr:colOff>266700</xdr:colOff>
      <xdr:row>5</xdr:row>
      <xdr:rowOff>371475</xdr:rowOff>
    </xdr:to>
    <xdr:sp>
      <xdr:nvSpPr>
        <xdr:cNvPr id="92" name="Line 254"/>
        <xdr:cNvSpPr>
          <a:spLocks/>
        </xdr:cNvSpPr>
      </xdr:nvSpPr>
      <xdr:spPr>
        <a:xfrm>
          <a:off x="8924925" y="1104900"/>
          <a:ext cx="0" cy="74295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14</xdr:row>
      <xdr:rowOff>28575</xdr:rowOff>
    </xdr:from>
    <xdr:to>
      <xdr:col>10</xdr:col>
      <xdr:colOff>28575</xdr:colOff>
      <xdr:row>15</xdr:row>
      <xdr:rowOff>371475</xdr:rowOff>
    </xdr:to>
    <xdr:sp>
      <xdr:nvSpPr>
        <xdr:cNvPr id="93" name="Line 265"/>
        <xdr:cNvSpPr>
          <a:spLocks/>
        </xdr:cNvSpPr>
      </xdr:nvSpPr>
      <xdr:spPr>
        <a:xfrm>
          <a:off x="8972550" y="4552950"/>
          <a:ext cx="0" cy="72390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17</xdr:row>
      <xdr:rowOff>0</xdr:rowOff>
    </xdr:from>
    <xdr:to>
      <xdr:col>9</xdr:col>
      <xdr:colOff>276225</xdr:colOff>
      <xdr:row>18</xdr:row>
      <xdr:rowOff>361950</xdr:rowOff>
    </xdr:to>
    <xdr:sp>
      <xdr:nvSpPr>
        <xdr:cNvPr id="94" name="Line 266"/>
        <xdr:cNvSpPr>
          <a:spLocks/>
        </xdr:cNvSpPr>
      </xdr:nvSpPr>
      <xdr:spPr>
        <a:xfrm>
          <a:off x="8934450" y="5667375"/>
          <a:ext cx="0" cy="74295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20</xdr:row>
      <xdr:rowOff>9525</xdr:rowOff>
    </xdr:from>
    <xdr:to>
      <xdr:col>10</xdr:col>
      <xdr:colOff>9525</xdr:colOff>
      <xdr:row>22</xdr:row>
      <xdr:rowOff>9525</xdr:rowOff>
    </xdr:to>
    <xdr:sp>
      <xdr:nvSpPr>
        <xdr:cNvPr id="95" name="Line 268"/>
        <xdr:cNvSpPr>
          <a:spLocks/>
        </xdr:cNvSpPr>
      </xdr:nvSpPr>
      <xdr:spPr>
        <a:xfrm>
          <a:off x="8953500" y="6819900"/>
          <a:ext cx="0" cy="76200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21</xdr:row>
      <xdr:rowOff>0</xdr:rowOff>
    </xdr:from>
    <xdr:to>
      <xdr:col>12</xdr:col>
      <xdr:colOff>9525</xdr:colOff>
      <xdr:row>21</xdr:row>
      <xdr:rowOff>0</xdr:rowOff>
    </xdr:to>
    <xdr:sp>
      <xdr:nvSpPr>
        <xdr:cNvPr id="96" name="Line 270"/>
        <xdr:cNvSpPr>
          <a:spLocks/>
        </xdr:cNvSpPr>
      </xdr:nvSpPr>
      <xdr:spPr>
        <a:xfrm flipH="1">
          <a:off x="8362950" y="7191375"/>
          <a:ext cx="116205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27</xdr:row>
      <xdr:rowOff>76200</xdr:rowOff>
    </xdr:from>
    <xdr:to>
      <xdr:col>2</xdr:col>
      <xdr:colOff>47625</xdr:colOff>
      <xdr:row>27</xdr:row>
      <xdr:rowOff>209550</xdr:rowOff>
    </xdr:to>
    <xdr:sp>
      <xdr:nvSpPr>
        <xdr:cNvPr id="97" name="Line 272"/>
        <xdr:cNvSpPr>
          <a:spLocks/>
        </xdr:cNvSpPr>
      </xdr:nvSpPr>
      <xdr:spPr>
        <a:xfrm>
          <a:off x="923925" y="9553575"/>
          <a:ext cx="838200" cy="133350"/>
        </a:xfrm>
        <a:prstGeom prst="line">
          <a:avLst/>
        </a:prstGeom>
        <a:noFill/>
        <a:ln w="9525" cmpd="sng">
          <a:solidFill>
            <a:srgbClr val="FF0000"/>
          </a:solidFill>
          <a:prstDash val="lgDashDotDot"/>
          <a:headEnd type="arrow"/>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1171575</xdr:colOff>
      <xdr:row>27</xdr:row>
      <xdr:rowOff>219075</xdr:rowOff>
    </xdr:from>
    <xdr:to>
      <xdr:col>8</xdr:col>
      <xdr:colOff>276225</xdr:colOff>
      <xdr:row>27</xdr:row>
      <xdr:rowOff>219075</xdr:rowOff>
    </xdr:to>
    <xdr:sp>
      <xdr:nvSpPr>
        <xdr:cNvPr id="98" name="Line 273"/>
        <xdr:cNvSpPr>
          <a:spLocks/>
        </xdr:cNvSpPr>
      </xdr:nvSpPr>
      <xdr:spPr>
        <a:xfrm>
          <a:off x="4238625" y="9696450"/>
          <a:ext cx="4410075" cy="0"/>
        </a:xfrm>
        <a:prstGeom prst="line">
          <a:avLst/>
        </a:prstGeom>
        <a:noFill/>
        <a:ln w="9525" cmpd="sng">
          <a:solidFill>
            <a:srgbClr val="FF0000"/>
          </a:solidFill>
          <a:prstDash val="lgDashDotDot"/>
          <a:headEnd type="arrow"/>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21</xdr:row>
      <xdr:rowOff>28575</xdr:rowOff>
    </xdr:from>
    <xdr:to>
      <xdr:col>1</xdr:col>
      <xdr:colOff>923925</xdr:colOff>
      <xdr:row>21</xdr:row>
      <xdr:rowOff>371475</xdr:rowOff>
    </xdr:to>
    <xdr:sp>
      <xdr:nvSpPr>
        <xdr:cNvPr id="99" name="Oval 274"/>
        <xdr:cNvSpPr>
          <a:spLocks/>
        </xdr:cNvSpPr>
      </xdr:nvSpPr>
      <xdr:spPr>
        <a:xfrm rot="18594902">
          <a:off x="695325" y="7219950"/>
          <a:ext cx="361950" cy="342900"/>
        </a:xfrm>
        <a:prstGeom prst="ellips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19</xdr:row>
      <xdr:rowOff>180975</xdr:rowOff>
    </xdr:from>
    <xdr:to>
      <xdr:col>1</xdr:col>
      <xdr:colOff>838200</xdr:colOff>
      <xdr:row>20</xdr:row>
      <xdr:rowOff>333375</xdr:rowOff>
    </xdr:to>
    <xdr:sp>
      <xdr:nvSpPr>
        <xdr:cNvPr id="100" name="Rectangle 275"/>
        <xdr:cNvSpPr>
          <a:spLocks/>
        </xdr:cNvSpPr>
      </xdr:nvSpPr>
      <xdr:spPr>
        <a:xfrm rot="4722411">
          <a:off x="638175" y="6610350"/>
          <a:ext cx="333375" cy="5334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447675</xdr:colOff>
      <xdr:row>24</xdr:row>
      <xdr:rowOff>66675</xdr:rowOff>
    </xdr:from>
    <xdr:to>
      <xdr:col>1</xdr:col>
      <xdr:colOff>1009650</xdr:colOff>
      <xdr:row>25</xdr:row>
      <xdr:rowOff>0</xdr:rowOff>
    </xdr:to>
    <xdr:sp>
      <xdr:nvSpPr>
        <xdr:cNvPr id="101" name="Oval 276"/>
        <xdr:cNvSpPr>
          <a:spLocks/>
        </xdr:cNvSpPr>
      </xdr:nvSpPr>
      <xdr:spPr>
        <a:xfrm rot="21435884">
          <a:off x="581025" y="8401050"/>
          <a:ext cx="561975" cy="314325"/>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1114425</xdr:colOff>
      <xdr:row>14</xdr:row>
      <xdr:rowOff>238125</xdr:rowOff>
    </xdr:from>
    <xdr:to>
      <xdr:col>8</xdr:col>
      <xdr:colOff>104775</xdr:colOff>
      <xdr:row>16</xdr:row>
      <xdr:rowOff>66675</xdr:rowOff>
    </xdr:to>
    <xdr:sp>
      <xdr:nvSpPr>
        <xdr:cNvPr id="102" name="Line 277"/>
        <xdr:cNvSpPr>
          <a:spLocks/>
        </xdr:cNvSpPr>
      </xdr:nvSpPr>
      <xdr:spPr>
        <a:xfrm>
          <a:off x="4181475" y="4762500"/>
          <a:ext cx="4295775" cy="590550"/>
        </a:xfrm>
        <a:prstGeom prst="line">
          <a:avLst/>
        </a:prstGeom>
        <a:noFill/>
        <a:ln w="9525" cmpd="sng">
          <a:solidFill>
            <a:srgbClr val="FF0000"/>
          </a:solidFill>
          <a:prstDash val="lgDashDotDot"/>
          <a:headEnd type="arrow"/>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Q40"/>
  <sheetViews>
    <sheetView tabSelected="1" zoomScalePageLayoutView="0" workbookViewId="0" topLeftCell="A1">
      <selection activeCell="I10" sqref="I10:K10"/>
    </sheetView>
  </sheetViews>
  <sheetFormatPr defaultColWidth="9.00390625" defaultRowHeight="13.5"/>
  <cols>
    <col min="1" max="1" width="1.75390625" style="0" customWidth="1"/>
    <col min="2" max="2" width="20.75390625" style="0" customWidth="1"/>
    <col min="3" max="4" width="17.75390625" style="0" customWidth="1"/>
    <col min="5" max="5" width="1.75390625" style="0" customWidth="1"/>
    <col min="6" max="6" width="15.75390625" style="0" customWidth="1"/>
    <col min="7" max="7" width="30.625" style="0" customWidth="1"/>
    <col min="8" max="13" width="3.75390625" style="0" customWidth="1"/>
    <col min="14" max="14" width="4.125" style="0" customWidth="1"/>
  </cols>
  <sheetData>
    <row r="1" ht="14.25" thickBot="1"/>
    <row r="2" spans="2:14" ht="27" customHeight="1" thickBot="1" thickTop="1">
      <c r="B2" s="139" t="s">
        <v>19</v>
      </c>
      <c r="C2" s="140"/>
      <c r="D2" s="140"/>
      <c r="E2" s="140"/>
      <c r="F2" s="140"/>
      <c r="G2" s="140"/>
      <c r="H2" s="140"/>
      <c r="I2" s="140"/>
      <c r="J2" s="140"/>
      <c r="K2" s="140"/>
      <c r="L2" s="140"/>
      <c r="M2" s="140"/>
      <c r="N2" s="141"/>
    </row>
    <row r="3" ht="15" thickBot="1" thickTop="1"/>
    <row r="4" spans="2:13" ht="30" customHeight="1" thickBot="1" thickTop="1">
      <c r="B4" s="2" t="s">
        <v>0</v>
      </c>
      <c r="C4" s="51" t="s">
        <v>26</v>
      </c>
      <c r="D4" s="31"/>
      <c r="E4" s="1"/>
      <c r="F4" s="41" t="s">
        <v>1</v>
      </c>
      <c r="G4" s="42" t="s">
        <v>3</v>
      </c>
      <c r="H4" s="146" t="s">
        <v>10</v>
      </c>
      <c r="I4" s="146"/>
      <c r="J4" s="146"/>
      <c r="K4" s="146"/>
      <c r="L4" s="146"/>
      <c r="M4" s="147"/>
    </row>
    <row r="5" spans="2:14" ht="30" customHeight="1" thickBot="1" thickTop="1">
      <c r="B5" s="2" t="s">
        <v>2</v>
      </c>
      <c r="C5" s="108" t="s">
        <v>48</v>
      </c>
      <c r="D5" s="108"/>
      <c r="E5" s="1"/>
      <c r="F5" s="109" t="s">
        <v>42</v>
      </c>
      <c r="G5" s="151" t="s">
        <v>4</v>
      </c>
      <c r="H5" s="8"/>
      <c r="I5" s="8"/>
      <c r="J5" s="5"/>
      <c r="K5" s="71"/>
      <c r="L5" s="71"/>
      <c r="M5" s="72"/>
      <c r="N5" s="167">
        <v>30</v>
      </c>
    </row>
    <row r="6" spans="2:17" ht="30" customHeight="1" thickBot="1">
      <c r="B6" s="2"/>
      <c r="C6" s="22" t="s">
        <v>13</v>
      </c>
      <c r="D6" s="38">
        <v>40</v>
      </c>
      <c r="E6" s="57"/>
      <c r="F6" s="93"/>
      <c r="G6" s="95"/>
      <c r="H6" s="8"/>
      <c r="I6" s="8"/>
      <c r="J6" s="5"/>
      <c r="K6" s="4"/>
      <c r="L6" s="4"/>
      <c r="M6" s="73"/>
      <c r="N6" s="168"/>
      <c r="Q6" s="83"/>
    </row>
    <row r="7" spans="2:13" ht="30" customHeight="1" thickBot="1" thickTop="1">
      <c r="B7" s="46">
        <f>D6</f>
        <v>40</v>
      </c>
      <c r="C7" s="23" t="s">
        <v>14</v>
      </c>
      <c r="D7" s="28">
        <f>B7*PI()</f>
        <v>125.66370614359172</v>
      </c>
      <c r="F7" s="15"/>
      <c r="G7" s="16"/>
      <c r="H7" s="90">
        <v>60</v>
      </c>
      <c r="I7" s="91"/>
      <c r="J7" s="91"/>
      <c r="K7" s="91"/>
      <c r="L7" s="91"/>
      <c r="M7" s="92"/>
    </row>
    <row r="8" spans="2:14" ht="30" customHeight="1" thickBot="1">
      <c r="B8" s="46">
        <f>B7/2</f>
        <v>20</v>
      </c>
      <c r="C8" s="24" t="s">
        <v>12</v>
      </c>
      <c r="D8" s="28">
        <f>D7*B8/2</f>
        <v>1256.6370614359173</v>
      </c>
      <c r="F8" s="110" t="s">
        <v>41</v>
      </c>
      <c r="G8" s="40" t="s">
        <v>25</v>
      </c>
      <c r="H8" s="8"/>
      <c r="I8" s="8"/>
      <c r="J8" s="9"/>
      <c r="K8" s="11"/>
      <c r="L8" s="9"/>
      <c r="M8" s="14"/>
      <c r="N8" s="149">
        <f>I10</f>
        <v>90</v>
      </c>
    </row>
    <row r="9" spans="2:14" ht="30" customHeight="1" thickBot="1" thickTop="1">
      <c r="B9" s="112" t="s">
        <v>47</v>
      </c>
      <c r="C9" s="113"/>
      <c r="D9" s="114"/>
      <c r="F9" s="111"/>
      <c r="G9" s="30" t="s">
        <v>6</v>
      </c>
      <c r="H9" s="8"/>
      <c r="I9" s="10"/>
      <c r="J9" s="4"/>
      <c r="K9" s="7"/>
      <c r="L9" s="5"/>
      <c r="M9" s="14"/>
      <c r="N9" s="150"/>
    </row>
    <row r="10" spans="2:13" ht="30" customHeight="1" thickBot="1" thickTop="1">
      <c r="B10" s="115" t="s">
        <v>32</v>
      </c>
      <c r="C10" s="116"/>
      <c r="D10" s="117"/>
      <c r="F10" s="15"/>
      <c r="G10" s="16"/>
      <c r="H10" s="5"/>
      <c r="I10" s="90">
        <v>90</v>
      </c>
      <c r="J10" s="91"/>
      <c r="K10" s="92"/>
      <c r="L10" s="5"/>
      <c r="M10" s="14"/>
    </row>
    <row r="11" spans="3:14" ht="30" customHeight="1" thickBot="1" thickTop="1">
      <c r="C11" s="25" t="s">
        <v>42</v>
      </c>
      <c r="D11" s="52">
        <f>H7*N5/2</f>
        <v>900</v>
      </c>
      <c r="F11" s="137" t="s">
        <v>40</v>
      </c>
      <c r="G11" s="29" t="s">
        <v>5</v>
      </c>
      <c r="H11" s="5"/>
      <c r="I11" s="5"/>
      <c r="J11" s="5"/>
      <c r="K11" s="5"/>
      <c r="L11" s="6"/>
      <c r="M11" s="14"/>
      <c r="N11" s="167">
        <v>30</v>
      </c>
    </row>
    <row r="12" spans="3:14" ht="30" customHeight="1" thickBot="1">
      <c r="C12" s="26" t="s">
        <v>41</v>
      </c>
      <c r="D12" s="53">
        <f>I10*N8</f>
        <v>8100</v>
      </c>
      <c r="F12" s="148"/>
      <c r="G12" s="30" t="s">
        <v>6</v>
      </c>
      <c r="H12" s="5"/>
      <c r="I12" s="4"/>
      <c r="J12" s="4"/>
      <c r="K12" s="4"/>
      <c r="L12" s="7"/>
      <c r="M12" s="14"/>
      <c r="N12" s="168"/>
    </row>
    <row r="13" spans="1:13" ht="15" customHeight="1" thickTop="1">
      <c r="A13" s="130"/>
      <c r="C13" s="137" t="s">
        <v>40</v>
      </c>
      <c r="D13" s="131">
        <f>I13*N11</f>
        <v>1200</v>
      </c>
      <c r="E13" s="130"/>
      <c r="F13" s="135"/>
      <c r="G13" s="136"/>
      <c r="H13" s="5"/>
      <c r="I13" s="125">
        <v>40</v>
      </c>
      <c r="J13" s="126"/>
      <c r="K13" s="126"/>
      <c r="L13" s="127"/>
      <c r="M13" s="14"/>
    </row>
    <row r="14" spans="1:13" ht="15" customHeight="1" thickBot="1">
      <c r="A14" s="130"/>
      <c r="C14" s="138"/>
      <c r="D14" s="132"/>
      <c r="E14" s="130"/>
      <c r="F14" s="135"/>
      <c r="G14" s="136"/>
      <c r="H14" s="5"/>
      <c r="I14" s="13"/>
      <c r="J14" s="133">
        <v>30</v>
      </c>
      <c r="K14" s="134"/>
      <c r="L14" s="13"/>
      <c r="M14" s="14"/>
    </row>
    <row r="15" spans="3:14" ht="30" customHeight="1" thickBot="1" thickTop="1">
      <c r="C15" s="26" t="s">
        <v>37</v>
      </c>
      <c r="D15" s="53">
        <f>(J14+I17)*N15/2</f>
        <v>2000</v>
      </c>
      <c r="F15" s="88" t="s">
        <v>37</v>
      </c>
      <c r="G15" s="122" t="s">
        <v>7</v>
      </c>
      <c r="H15" s="5"/>
      <c r="I15" s="5"/>
      <c r="J15" s="12"/>
      <c r="K15" s="12"/>
      <c r="L15" s="5"/>
      <c r="M15" s="14"/>
      <c r="N15" s="167">
        <v>50</v>
      </c>
    </row>
    <row r="16" spans="3:14" ht="30" customHeight="1" thickBot="1">
      <c r="C16" s="26" t="s">
        <v>38</v>
      </c>
      <c r="D16" s="53">
        <f>I20*N18</f>
        <v>1200</v>
      </c>
      <c r="F16" s="93"/>
      <c r="G16" s="95"/>
      <c r="H16" s="5"/>
      <c r="I16" s="4"/>
      <c r="J16" s="4"/>
      <c r="K16" s="4"/>
      <c r="L16" s="4"/>
      <c r="M16" s="14"/>
      <c r="N16" s="168"/>
    </row>
    <row r="17" spans="3:13" ht="30" customHeight="1" thickBot="1" thickTop="1">
      <c r="C17" s="27" t="s">
        <v>8</v>
      </c>
      <c r="D17" s="54">
        <f>I23*N21/2</f>
        <v>1000</v>
      </c>
      <c r="F17" s="17"/>
      <c r="G17" s="18"/>
      <c r="H17" s="5"/>
      <c r="I17" s="90">
        <v>50</v>
      </c>
      <c r="J17" s="91"/>
      <c r="K17" s="91"/>
      <c r="L17" s="92"/>
      <c r="M17" s="14"/>
    </row>
    <row r="18" spans="3:14" ht="30" customHeight="1" thickBot="1" thickTop="1">
      <c r="C18" s="27" t="s">
        <v>36</v>
      </c>
      <c r="D18" s="55">
        <f>(N24*PI()*L24)/2</f>
        <v>1256.6370614359173</v>
      </c>
      <c r="F18" s="88" t="s">
        <v>38</v>
      </c>
      <c r="G18" s="94" t="s">
        <v>6</v>
      </c>
      <c r="H18" s="5"/>
      <c r="I18" s="5"/>
      <c r="J18" s="5"/>
      <c r="K18" s="5"/>
      <c r="L18" s="5"/>
      <c r="M18" s="14"/>
      <c r="N18" s="167">
        <v>30</v>
      </c>
    </row>
    <row r="19" spans="2:14" ht="30" customHeight="1" thickBot="1" thickTop="1">
      <c r="B19" s="2"/>
      <c r="C19" s="27" t="s">
        <v>39</v>
      </c>
      <c r="D19" s="56">
        <f>4*PI()*POWER(L27,2)</f>
        <v>7853.981633974483</v>
      </c>
      <c r="F19" s="93"/>
      <c r="G19" s="95"/>
      <c r="H19" s="5"/>
      <c r="I19" s="5"/>
      <c r="J19" s="5"/>
      <c r="K19" s="5"/>
      <c r="L19" s="5"/>
      <c r="M19" s="14"/>
      <c r="N19" s="168"/>
    </row>
    <row r="20" spans="3:13" ht="30" customHeight="1" thickBot="1" thickTop="1">
      <c r="C20" s="118" t="s">
        <v>17</v>
      </c>
      <c r="D20" s="119"/>
      <c r="F20" s="15"/>
      <c r="G20" s="16"/>
      <c r="H20" s="5"/>
      <c r="I20" s="90">
        <v>40</v>
      </c>
      <c r="J20" s="91"/>
      <c r="K20" s="92"/>
      <c r="L20" s="5"/>
      <c r="M20" s="14"/>
    </row>
    <row r="21" spans="3:14" ht="30" customHeight="1" thickBot="1">
      <c r="C21" s="120" t="s">
        <v>51</v>
      </c>
      <c r="D21" s="121"/>
      <c r="F21" s="88" t="s">
        <v>11</v>
      </c>
      <c r="G21" s="94" t="s">
        <v>9</v>
      </c>
      <c r="H21" s="5"/>
      <c r="I21" s="5"/>
      <c r="J21" s="5"/>
      <c r="K21" s="5"/>
      <c r="L21" s="5"/>
      <c r="M21" s="14"/>
      <c r="N21" s="167">
        <v>40</v>
      </c>
    </row>
    <row r="22" spans="3:14" ht="30" customHeight="1" thickBot="1" thickTop="1">
      <c r="C22" s="128" t="s">
        <v>15</v>
      </c>
      <c r="D22" s="129"/>
      <c r="F22" s="93"/>
      <c r="G22" s="95"/>
      <c r="H22" s="5"/>
      <c r="I22" s="5"/>
      <c r="J22" s="5"/>
      <c r="K22" s="5"/>
      <c r="L22" s="5"/>
      <c r="M22" s="14"/>
      <c r="N22" s="168"/>
    </row>
    <row r="23" spans="3:13" ht="30" customHeight="1" thickBot="1">
      <c r="C23" s="123" t="s">
        <v>49</v>
      </c>
      <c r="D23" s="124"/>
      <c r="F23" s="19"/>
      <c r="G23" s="20"/>
      <c r="H23" s="5"/>
      <c r="I23" s="96">
        <v>50</v>
      </c>
      <c r="J23" s="97"/>
      <c r="K23" s="97"/>
      <c r="L23" s="98"/>
      <c r="M23" s="14"/>
    </row>
    <row r="24" spans="3:14" ht="30" customHeight="1" thickBot="1" thickTop="1">
      <c r="C24" s="101" t="s">
        <v>16</v>
      </c>
      <c r="D24" s="102"/>
      <c r="F24" s="88" t="s">
        <v>36</v>
      </c>
      <c r="G24" s="29" t="s">
        <v>28</v>
      </c>
      <c r="H24" s="5"/>
      <c r="I24" s="5"/>
      <c r="J24" s="32"/>
      <c r="K24" s="34"/>
      <c r="L24" s="144">
        <f>N24/2</f>
        <v>20</v>
      </c>
      <c r="M24" s="145"/>
      <c r="N24" s="167">
        <v>40</v>
      </c>
    </row>
    <row r="25" spans="3:14" ht="30" customHeight="1" thickBot="1">
      <c r="C25" s="103" t="s">
        <v>50</v>
      </c>
      <c r="D25" s="104"/>
      <c r="F25" s="89"/>
      <c r="G25" s="43" t="s">
        <v>29</v>
      </c>
      <c r="H25" s="21"/>
      <c r="I25" s="21"/>
      <c r="J25" s="21"/>
      <c r="K25" s="21"/>
      <c r="L25" s="36"/>
      <c r="M25" s="35"/>
      <c r="N25" s="168"/>
    </row>
    <row r="26" spans="2:7" ht="30" customHeight="1" thickBot="1" thickTop="1">
      <c r="B26" s="2"/>
      <c r="C26" s="101" t="s">
        <v>18</v>
      </c>
      <c r="D26" s="102"/>
      <c r="F26" s="33" t="s">
        <v>31</v>
      </c>
      <c r="G26" s="48" t="s">
        <v>45</v>
      </c>
    </row>
    <row r="27" spans="2:14" ht="30" customHeight="1" thickBot="1" thickTop="1">
      <c r="B27" s="45">
        <f>L27</f>
        <v>25</v>
      </c>
      <c r="C27" s="99" t="s">
        <v>52</v>
      </c>
      <c r="D27" s="100"/>
      <c r="E27" s="1"/>
      <c r="F27" s="88" t="s">
        <v>39</v>
      </c>
      <c r="G27" s="142" t="s">
        <v>46</v>
      </c>
      <c r="L27" s="106">
        <f>N27/2</f>
        <v>25</v>
      </c>
      <c r="M27" s="107"/>
      <c r="N27" s="167">
        <v>50</v>
      </c>
    </row>
    <row r="28" spans="3:14" ht="30" customHeight="1" thickBot="1">
      <c r="C28" s="74" t="s">
        <v>18</v>
      </c>
      <c r="D28" s="75">
        <f>D19*B27/3</f>
        <v>65449.84694978735</v>
      </c>
      <c r="E28" s="1"/>
      <c r="F28" s="105"/>
      <c r="G28" s="143"/>
      <c r="L28" s="3"/>
      <c r="M28" s="14"/>
      <c r="N28" s="168"/>
    </row>
    <row r="29" spans="2:14" ht="30" customHeight="1" thickBot="1" thickTop="1">
      <c r="B29" s="1"/>
      <c r="C29" s="1"/>
      <c r="D29" s="1"/>
      <c r="E29" s="1"/>
      <c r="F29" s="86" t="s">
        <v>44</v>
      </c>
      <c r="G29" s="87"/>
      <c r="I29" s="37"/>
      <c r="N29" s="39"/>
    </row>
    <row r="30" spans="2:9" ht="30" customHeight="1" thickBot="1" thickTop="1">
      <c r="B30" s="1"/>
      <c r="C30" s="59" t="s">
        <v>33</v>
      </c>
      <c r="D30" s="60">
        <f>D35+D36</f>
        <v>6900</v>
      </c>
      <c r="E30" s="1"/>
      <c r="F30" s="84" t="s">
        <v>43</v>
      </c>
      <c r="G30" s="44" t="s">
        <v>27</v>
      </c>
      <c r="I30" s="37"/>
    </row>
    <row r="31" spans="2:9" ht="30" customHeight="1" thickBot="1" thickTop="1">
      <c r="B31" s="1"/>
      <c r="C31" s="65">
        <v>150</v>
      </c>
      <c r="D31" s="49"/>
      <c r="E31" s="1"/>
      <c r="F31" s="85"/>
      <c r="G31" s="76" t="s">
        <v>30</v>
      </c>
      <c r="I31" s="37"/>
    </row>
    <row r="32" spans="2:9" ht="27.75" customHeight="1" thickTop="1">
      <c r="B32" s="69">
        <f>C31</f>
        <v>150</v>
      </c>
      <c r="C32" s="66">
        <v>30</v>
      </c>
      <c r="D32" s="50"/>
      <c r="E32" s="1"/>
      <c r="F32" s="77" t="s">
        <v>53</v>
      </c>
      <c r="G32" s="64"/>
      <c r="I32" s="37"/>
    </row>
    <row r="33" spans="3:6" ht="25.5" customHeight="1">
      <c r="C33" s="67">
        <v>80</v>
      </c>
      <c r="F33" s="78">
        <v>25</v>
      </c>
    </row>
    <row r="34" spans="3:7" ht="24.75" customHeight="1" thickBot="1">
      <c r="C34" s="68">
        <v>10</v>
      </c>
      <c r="F34" s="79">
        <v>20</v>
      </c>
      <c r="G34" s="82">
        <f>F33</f>
        <v>25</v>
      </c>
    </row>
    <row r="35" spans="2:6" ht="24.75" customHeight="1" thickTop="1">
      <c r="B35" s="70">
        <f>C32</f>
        <v>30</v>
      </c>
      <c r="C35" s="47" t="s">
        <v>34</v>
      </c>
      <c r="D35" s="61">
        <f>C31*C33/2</f>
        <v>6000</v>
      </c>
      <c r="F35" s="80">
        <v>15</v>
      </c>
    </row>
    <row r="36" spans="3:6" ht="24.75" customHeight="1" thickBot="1">
      <c r="C36" s="58" t="s">
        <v>35</v>
      </c>
      <c r="D36" s="62">
        <f>(C31+C32)*C34/2</f>
        <v>900</v>
      </c>
      <c r="F36" s="81">
        <f>(F34+F35)*F33/2</f>
        <v>437.5</v>
      </c>
    </row>
    <row r="37" spans="3:6" ht="24.75" customHeight="1" thickTop="1">
      <c r="C37" s="39"/>
      <c r="F37" s="39"/>
    </row>
    <row r="38" ht="24.75" customHeight="1"/>
    <row r="39" ht="24.75" customHeight="1"/>
    <row r="40" ht="24.75" customHeight="1">
      <c r="C40" s="63"/>
    </row>
  </sheetData>
  <sheetProtection password="DB69" sheet="1" objects="1" scenarios="1" selectLockedCells="1"/>
  <mergeCells count="51">
    <mergeCell ref="G5:G6"/>
    <mergeCell ref="C13:C14"/>
    <mergeCell ref="B2:N2"/>
    <mergeCell ref="G27:G28"/>
    <mergeCell ref="L24:M24"/>
    <mergeCell ref="H4:M4"/>
    <mergeCell ref="F11:F12"/>
    <mergeCell ref="I10:K10"/>
    <mergeCell ref="I20:K20"/>
    <mergeCell ref="N5:N6"/>
    <mergeCell ref="N8:N9"/>
    <mergeCell ref="N21:N22"/>
    <mergeCell ref="C23:D23"/>
    <mergeCell ref="I13:L13"/>
    <mergeCell ref="C22:D22"/>
    <mergeCell ref="A13:A14"/>
    <mergeCell ref="D13:D14"/>
    <mergeCell ref="E13:E14"/>
    <mergeCell ref="J14:K14"/>
    <mergeCell ref="F13:F14"/>
    <mergeCell ref="G13:G14"/>
    <mergeCell ref="G15:G16"/>
    <mergeCell ref="F18:F19"/>
    <mergeCell ref="G18:G19"/>
    <mergeCell ref="N11:N12"/>
    <mergeCell ref="N15:N16"/>
    <mergeCell ref="N18:N19"/>
    <mergeCell ref="C5:D5"/>
    <mergeCell ref="F5:F6"/>
    <mergeCell ref="F8:F9"/>
    <mergeCell ref="H7:M7"/>
    <mergeCell ref="B9:D9"/>
    <mergeCell ref="C26:D26"/>
    <mergeCell ref="B10:D10"/>
    <mergeCell ref="C20:D20"/>
    <mergeCell ref="C21:D21"/>
    <mergeCell ref="F15:F16"/>
    <mergeCell ref="C27:D27"/>
    <mergeCell ref="C24:D24"/>
    <mergeCell ref="C25:D25"/>
    <mergeCell ref="N24:N25"/>
    <mergeCell ref="F27:F28"/>
    <mergeCell ref="N27:N28"/>
    <mergeCell ref="L27:M27"/>
    <mergeCell ref="F30:F31"/>
    <mergeCell ref="F29:G29"/>
    <mergeCell ref="F24:F25"/>
    <mergeCell ref="I17:L17"/>
    <mergeCell ref="F21:F22"/>
    <mergeCell ref="G21:G22"/>
    <mergeCell ref="I23:L23"/>
  </mergeCells>
  <dataValidations count="1">
    <dataValidation allowBlank="1" showInputMessage="1" showErrorMessage="1" imeMode="off" sqref="N5:N6 H7:M7 I10:K10 N11:N12 I13:L13 J14:K14 N15:N16 I17:L17 N18:N19 I20:K20 N21:N22 I23:L23 N21:N22 N24:N25 N27:N28 C31 C32 C33 C34 F33 F34 F35"/>
  </dataValidations>
  <printOptions/>
  <pageMargins left="0.787" right="0.787" top="0.984" bottom="0.984" header="0.512" footer="0.51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B2:O6"/>
  <sheetViews>
    <sheetView zoomScalePageLayoutView="0" workbookViewId="0" topLeftCell="A1">
      <selection activeCell="M18" sqref="M18"/>
    </sheetView>
  </sheetViews>
  <sheetFormatPr defaultColWidth="9.00390625" defaultRowHeight="13.5"/>
  <sheetData>
    <row r="1" ht="14.25" thickBot="1"/>
    <row r="2" spans="2:15" ht="30" customHeight="1" thickBot="1" thickTop="1">
      <c r="B2" s="155" t="s">
        <v>20</v>
      </c>
      <c r="C2" s="156"/>
      <c r="D2" s="156"/>
      <c r="E2" s="156"/>
      <c r="F2" s="156"/>
      <c r="G2" s="156"/>
      <c r="H2" s="156"/>
      <c r="I2" s="156"/>
      <c r="J2" s="156"/>
      <c r="K2" s="156"/>
      <c r="L2" s="156"/>
      <c r="M2" s="156"/>
      <c r="N2" s="156"/>
      <c r="O2" s="157"/>
    </row>
    <row r="3" spans="2:15" ht="30" customHeight="1">
      <c r="B3" s="158" t="s">
        <v>21</v>
      </c>
      <c r="C3" s="159"/>
      <c r="D3" s="159"/>
      <c r="E3" s="159"/>
      <c r="F3" s="159"/>
      <c r="G3" s="159"/>
      <c r="H3" s="159"/>
      <c r="I3" s="159"/>
      <c r="J3" s="159"/>
      <c r="K3" s="159"/>
      <c r="L3" s="159"/>
      <c r="M3" s="159"/>
      <c r="N3" s="159"/>
      <c r="O3" s="160"/>
    </row>
    <row r="4" spans="2:15" ht="30" customHeight="1" thickBot="1">
      <c r="B4" s="161" t="s">
        <v>22</v>
      </c>
      <c r="C4" s="162"/>
      <c r="D4" s="162"/>
      <c r="E4" s="162"/>
      <c r="F4" s="162"/>
      <c r="G4" s="162"/>
      <c r="H4" s="162"/>
      <c r="I4" s="162"/>
      <c r="J4" s="162"/>
      <c r="K4" s="162"/>
      <c r="L4" s="162"/>
      <c r="M4" s="162"/>
      <c r="N4" s="162"/>
      <c r="O4" s="163"/>
    </row>
    <row r="5" spans="2:15" ht="30" customHeight="1">
      <c r="B5" s="164" t="s">
        <v>23</v>
      </c>
      <c r="C5" s="165"/>
      <c r="D5" s="165"/>
      <c r="E5" s="165"/>
      <c r="F5" s="165"/>
      <c r="G5" s="165"/>
      <c r="H5" s="165"/>
      <c r="I5" s="165"/>
      <c r="J5" s="165"/>
      <c r="K5" s="165"/>
      <c r="L5" s="165"/>
      <c r="M5" s="165"/>
      <c r="N5" s="165"/>
      <c r="O5" s="166"/>
    </row>
    <row r="6" spans="2:15" ht="30" customHeight="1" thickBot="1">
      <c r="B6" s="152" t="s">
        <v>24</v>
      </c>
      <c r="C6" s="153"/>
      <c r="D6" s="153"/>
      <c r="E6" s="153"/>
      <c r="F6" s="153"/>
      <c r="G6" s="153"/>
      <c r="H6" s="153"/>
      <c r="I6" s="153"/>
      <c r="J6" s="153"/>
      <c r="K6" s="153"/>
      <c r="L6" s="153"/>
      <c r="M6" s="153"/>
      <c r="N6" s="153"/>
      <c r="O6" s="154"/>
    </row>
    <row r="7" ht="14.25" thickTop="1"/>
  </sheetData>
  <sheetProtection sheet="1" objects="1" scenarios="1"/>
  <mergeCells count="5">
    <mergeCell ref="B6:O6"/>
    <mergeCell ref="B2:O2"/>
    <mergeCell ref="B3:O3"/>
    <mergeCell ref="B4:O4"/>
    <mergeCell ref="B5:O5"/>
  </mergeCell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TNUデーター</Manager>
  <Company>TNUパソコン教室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面積の公式</dc:title>
  <dc:subject/>
  <dc:creator>中野・F</dc:creator>
  <cp:keywords/>
  <dc:description/>
  <cp:lastModifiedBy>文雄</cp:lastModifiedBy>
  <dcterms:created xsi:type="dcterms:W3CDTF">2005-11-14T09:10:27Z</dcterms:created>
  <dcterms:modified xsi:type="dcterms:W3CDTF">2012-11-29T11:58:55Z</dcterms:modified>
  <cp:category/>
  <cp:version/>
  <cp:contentType/>
  <cp:contentStatus/>
</cp:coreProperties>
</file>