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216" windowHeight="9396" activeTab="0"/>
  </bookViews>
  <sheets>
    <sheet name="パズル" sheetId="1" r:id="rId1"/>
    <sheet name="解答ページ" sheetId="2" r:id="rId2"/>
    <sheet name="4444" sheetId="3" r:id="rId3"/>
    <sheet name="倍数" sheetId="4" r:id="rId4"/>
    <sheet name="不思議式" sheetId="5" r:id="rId5"/>
  </sheets>
  <definedNames>
    <definedName name="_xlnm.Print_Area" localSheetId="2">'4444'!$B$4:$L$15</definedName>
    <definedName name="_xlnm.Print_Area" localSheetId="0">'パズル'!$B$2:$V$42</definedName>
    <definedName name="_xlnm.Print_Area" localSheetId="1">'解答ページ'!$B$2:$T$19</definedName>
    <definedName name="_xlnm.Print_Area" localSheetId="3">'倍数'!$B$2:$K$13</definedName>
    <definedName name="_xlnm.Print_Area" localSheetId="4">'不思議式'!#REF!</definedName>
  </definedNames>
  <calcPr fullCalcOnLoad="1"/>
</workbook>
</file>

<file path=xl/comments1.xml><?xml version="1.0" encoding="utf-8"?>
<comments xmlns="http://schemas.openxmlformats.org/spreadsheetml/2006/main">
  <authors>
    <author>文雄</author>
  </authors>
  <commentList>
    <comment ref="H30" authorId="0">
      <text>
        <r>
          <rPr>
            <sz val="12"/>
            <color indexed="12"/>
            <rFont val="ＭＳ Ｐゴシック"/>
            <family val="3"/>
          </rPr>
          <t>左の引き算を入力すると
ここは自動で入力されます。</t>
        </r>
      </text>
    </comment>
    <comment ref="L30" authorId="0">
      <text>
        <r>
          <rPr>
            <sz val="12"/>
            <color indexed="12"/>
            <rFont val="ＭＳ Ｐゴシック"/>
            <family val="3"/>
          </rPr>
          <t>左の4つに数字が入力されると
ここは自動で入力されます。</t>
        </r>
      </text>
    </comment>
    <comment ref="D28" authorId="0">
      <text>
        <r>
          <rPr>
            <b/>
            <sz val="12"/>
            <color indexed="10"/>
            <rFont val="ＭＳ Ｐゴシック"/>
            <family val="3"/>
          </rPr>
          <t>数</t>
        </r>
        <r>
          <rPr>
            <b/>
            <sz val="12"/>
            <color indexed="12"/>
            <rFont val="ＭＳ Ｐゴシック"/>
            <family val="3"/>
          </rPr>
          <t>は左端から入力していくこと</t>
        </r>
      </text>
    </comment>
    <comment ref="N28" authorId="0">
      <text>
        <r>
          <rPr>
            <b/>
            <sz val="12"/>
            <color indexed="12"/>
            <rFont val="ＭＳ Ｐゴシック"/>
            <family val="3"/>
          </rPr>
          <t>5</t>
        </r>
        <r>
          <rPr>
            <sz val="12"/>
            <color indexed="10"/>
            <rFont val="ＭＳ Ｐゴシック"/>
            <family val="3"/>
          </rPr>
          <t>が</t>
        </r>
        <r>
          <rPr>
            <b/>
            <sz val="12"/>
            <color indexed="12"/>
            <rFont val="ＭＳ Ｐゴシック"/>
            <family val="3"/>
          </rPr>
          <t>2</t>
        </r>
        <r>
          <rPr>
            <sz val="12"/>
            <color indexed="10"/>
            <rFont val="ＭＳ Ｐゴシック"/>
            <family val="3"/>
          </rPr>
          <t xml:space="preserve">回使われていて
</t>
        </r>
        <r>
          <rPr>
            <b/>
            <sz val="12"/>
            <color indexed="12"/>
            <rFont val="ＭＳ Ｐゴシック"/>
            <family val="3"/>
          </rPr>
          <t>1</t>
        </r>
        <r>
          <rPr>
            <sz val="12"/>
            <color indexed="10"/>
            <rFont val="ＭＳ Ｐゴシック"/>
            <family val="3"/>
          </rPr>
          <t>と</t>
        </r>
        <r>
          <rPr>
            <b/>
            <sz val="12"/>
            <color indexed="12"/>
            <rFont val="ＭＳ Ｐゴシック"/>
            <family val="3"/>
          </rPr>
          <t>6</t>
        </r>
        <r>
          <rPr>
            <sz val="12"/>
            <color indexed="10"/>
            <rFont val="ＭＳ Ｐゴシック"/>
            <family val="3"/>
          </rPr>
          <t>が使われていない</t>
        </r>
      </text>
    </comment>
    <comment ref="D40" authorId="0">
      <text>
        <r>
          <rPr>
            <b/>
            <sz val="12"/>
            <color indexed="10"/>
            <rFont val="ＭＳ Ｐゴシック"/>
            <family val="3"/>
          </rPr>
          <t>数</t>
        </r>
        <r>
          <rPr>
            <b/>
            <sz val="12"/>
            <color indexed="12"/>
            <rFont val="ＭＳ Ｐゴシック"/>
            <family val="3"/>
          </rPr>
          <t>は左端から入力していくこと</t>
        </r>
      </text>
    </comment>
    <comment ref="N40" authorId="0">
      <text>
        <r>
          <rPr>
            <b/>
            <sz val="12"/>
            <color indexed="12"/>
            <rFont val="ＭＳ Ｐゴシック"/>
            <family val="3"/>
          </rPr>
          <t>3と5</t>
        </r>
        <r>
          <rPr>
            <sz val="12"/>
            <color indexed="10"/>
            <rFont val="ＭＳ Ｐゴシック"/>
            <family val="3"/>
          </rPr>
          <t>が</t>
        </r>
        <r>
          <rPr>
            <b/>
            <sz val="12"/>
            <color indexed="12"/>
            <rFont val="ＭＳ Ｐゴシック"/>
            <family val="3"/>
          </rPr>
          <t>2</t>
        </r>
        <r>
          <rPr>
            <sz val="12"/>
            <color indexed="10"/>
            <rFont val="ＭＳ Ｐゴシック"/>
            <family val="3"/>
          </rPr>
          <t xml:space="preserve">回使われていて
</t>
        </r>
        <r>
          <rPr>
            <b/>
            <sz val="12"/>
            <color indexed="12"/>
            <rFont val="ＭＳ Ｐゴシック"/>
            <family val="3"/>
          </rPr>
          <t>1</t>
        </r>
        <r>
          <rPr>
            <sz val="12"/>
            <color indexed="10"/>
            <rFont val="ＭＳ Ｐゴシック"/>
            <family val="3"/>
          </rPr>
          <t>と</t>
        </r>
        <r>
          <rPr>
            <b/>
            <sz val="12"/>
            <color indexed="12"/>
            <rFont val="ＭＳ Ｐゴシック"/>
            <family val="3"/>
          </rPr>
          <t>4</t>
        </r>
        <r>
          <rPr>
            <sz val="12"/>
            <color indexed="10"/>
            <rFont val="ＭＳ Ｐゴシック"/>
            <family val="3"/>
          </rPr>
          <t>が使われていない</t>
        </r>
      </text>
    </comment>
    <comment ref="H42" authorId="0">
      <text>
        <r>
          <rPr>
            <sz val="12"/>
            <color indexed="12"/>
            <rFont val="ＭＳ Ｐゴシック"/>
            <family val="3"/>
          </rPr>
          <t>左の引き算を入力すると
ここは自動で入力されます。</t>
        </r>
      </text>
    </comment>
    <comment ref="L42" authorId="0">
      <text>
        <r>
          <rPr>
            <sz val="12"/>
            <color indexed="12"/>
            <rFont val="ＭＳ Ｐゴシック"/>
            <family val="3"/>
          </rPr>
          <t>左の4つに数字が入力されると
ここは自動で入力されます。</t>
        </r>
      </text>
    </comment>
  </commentList>
</comments>
</file>

<file path=xl/comments3.xml><?xml version="1.0" encoding="utf-8"?>
<comments xmlns="http://schemas.openxmlformats.org/spreadsheetml/2006/main">
  <authors>
    <author>文雄</author>
  </authors>
  <commentList>
    <comment ref="D15" authorId="0">
      <text>
        <r>
          <rPr>
            <sz val="12"/>
            <color indexed="10"/>
            <rFont val="ＭＳ Ｐゴシック"/>
            <family val="3"/>
          </rPr>
          <t>答は9.999･･･</t>
        </r>
      </text>
    </comment>
  </commentList>
</comments>
</file>

<file path=xl/comments4.xml><?xml version="1.0" encoding="utf-8"?>
<comments xmlns="http://schemas.openxmlformats.org/spreadsheetml/2006/main">
  <authors>
    <author>文雄</author>
  </authors>
  <commentList>
    <comment ref="C2" authorId="0">
      <text>
        <r>
          <rPr>
            <sz val="12"/>
            <rFont val="ＭＳ Ｐゴシック"/>
            <family val="3"/>
          </rPr>
          <t>金額を半分にしていく
小数点以下は切り上げ
て表示されます。</t>
        </r>
      </text>
    </comment>
    <comment ref="D2" authorId="0">
      <text>
        <r>
          <rPr>
            <sz val="12"/>
            <rFont val="ＭＳ Ｐゴシック"/>
            <family val="3"/>
          </rPr>
          <t>数を倍にしていく</t>
        </r>
      </text>
    </comment>
  </commentList>
</comments>
</file>

<file path=xl/sharedStrings.xml><?xml version="1.0" encoding="utf-8"?>
<sst xmlns="http://schemas.openxmlformats.org/spreadsheetml/2006/main" count="289" uniqueCount="104">
  <si>
    <t>＋</t>
  </si>
  <si>
    <r>
      <t xml:space="preserve">( </t>
    </r>
    <r>
      <rPr>
        <sz val="12"/>
        <rFont val="ＭＳ Ｐゴシック"/>
        <family val="3"/>
      </rPr>
      <t>1</t>
    </r>
  </si>
  <si>
    <r>
      <t xml:space="preserve">7 </t>
    </r>
    <r>
      <rPr>
        <b/>
        <sz val="14"/>
        <color indexed="10"/>
        <rFont val="ＭＳ Ｐゴシック"/>
        <family val="3"/>
      </rPr>
      <t>)</t>
    </r>
  </si>
  <si>
    <r>
      <t xml:space="preserve">( </t>
    </r>
    <r>
      <rPr>
        <sz val="12"/>
        <rFont val="ＭＳ Ｐゴシック"/>
        <family val="3"/>
      </rPr>
      <t>8</t>
    </r>
  </si>
  <si>
    <t>=</t>
  </si>
  <si>
    <t>×</t>
  </si>
  <si>
    <t>○○</t>
  </si>
  <si>
    <t>○</t>
  </si>
  <si>
    <t>-</t>
  </si>
  <si>
    <t>＝</t>
  </si>
  <si>
    <t>↓解答欄</t>
  </si>
  <si>
    <r>
      <t>↓ヒント</t>
    </r>
    <r>
      <rPr>
        <b/>
        <sz val="12"/>
        <color indexed="12"/>
        <rFont val="ＭＳ Ｐゴシック"/>
        <family val="3"/>
      </rPr>
      <t>つき解答欄</t>
    </r>
  </si>
  <si>
    <r>
      <t>下の</t>
    </r>
    <r>
      <rPr>
        <b/>
        <sz val="14"/>
        <color indexed="10"/>
        <rFont val="ＭＳ Ｐゴシック"/>
        <family val="3"/>
      </rPr>
      <t>○</t>
    </r>
    <r>
      <rPr>
        <sz val="14"/>
        <rFont val="ＭＳ Ｐゴシック"/>
        <family val="3"/>
      </rPr>
      <t>の位置に</t>
    </r>
    <r>
      <rPr>
        <b/>
        <sz val="14"/>
        <color indexed="12"/>
        <rFont val="ＭＳ Ｐゴシック"/>
        <family val="3"/>
      </rPr>
      <t>＋</t>
    </r>
    <r>
      <rPr>
        <sz val="14"/>
        <rFont val="ＭＳ Ｐゴシック"/>
        <family val="3"/>
      </rPr>
      <t>か</t>
    </r>
    <r>
      <rPr>
        <b/>
        <sz val="14"/>
        <color indexed="12"/>
        <rFont val="ＭＳ Ｐゴシック"/>
        <family val="3"/>
      </rPr>
      <t>×</t>
    </r>
    <r>
      <rPr>
        <sz val="14"/>
        <rFont val="ＭＳ Ｐゴシック"/>
        <family val="3"/>
      </rPr>
      <t>を入れて式を完成させる</t>
    </r>
  </si>
  <si>
    <t>↓不正解例</t>
  </si>
  <si>
    <t>-</t>
  </si>
  <si>
    <t>+</t>
  </si>
  <si>
    <r>
      <t xml:space="preserve">( </t>
    </r>
    <r>
      <rPr>
        <sz val="12"/>
        <rFont val="ＭＳ Ｐゴシック"/>
        <family val="3"/>
      </rPr>
      <t>7</t>
    </r>
  </si>
  <si>
    <r>
      <t xml:space="preserve">9 </t>
    </r>
    <r>
      <rPr>
        <b/>
        <sz val="14"/>
        <color indexed="10"/>
        <rFont val="ＭＳ Ｐゴシック"/>
        <family val="3"/>
      </rPr>
      <t>)</t>
    </r>
  </si>
  <si>
    <r>
      <t>8</t>
    </r>
    <r>
      <rPr>
        <b/>
        <sz val="14"/>
        <color indexed="10"/>
        <rFont val="ＭＳ Ｐゴシック"/>
        <family val="3"/>
      </rPr>
      <t xml:space="preserve"> )</t>
    </r>
  </si>
  <si>
    <r>
      <t>(</t>
    </r>
    <r>
      <rPr>
        <sz val="12"/>
        <rFont val="ＭＳ Ｐゴシック"/>
        <family val="3"/>
      </rPr>
      <t>1</t>
    </r>
  </si>
  <si>
    <r>
      <t>4</t>
    </r>
    <r>
      <rPr>
        <b/>
        <sz val="14"/>
        <color indexed="10"/>
        <rFont val="ＭＳ Ｐゴシック"/>
        <family val="3"/>
      </rPr>
      <t>)</t>
    </r>
  </si>
  <si>
    <t>例→</t>
  </si>
  <si>
    <t>+</t>
  </si>
  <si>
    <t>？</t>
  </si>
  <si>
    <t>-</t>
  </si>
  <si>
    <t>+</t>
  </si>
  <si>
    <t>=</t>
  </si>
  <si>
    <t>？</t>
  </si>
  <si>
    <r>
      <t>桁数を変えるので</t>
    </r>
    <r>
      <rPr>
        <b/>
        <sz val="12"/>
        <color indexed="10"/>
        <rFont val="ＭＳ Ｐゴシック"/>
        <family val="3"/>
      </rPr>
      <t>9</t>
    </r>
    <r>
      <rPr>
        <sz val="11"/>
        <color indexed="12"/>
        <rFont val="ＭＳ Ｐゴシック"/>
        <family val="3"/>
      </rPr>
      <t>を入力後の右のセルは</t>
    </r>
    <r>
      <rPr>
        <b/>
        <sz val="12"/>
        <color indexed="10"/>
        <rFont val="ＭＳ Ｐゴシック"/>
        <family val="3"/>
      </rPr>
      <t>0</t>
    </r>
    <r>
      <rPr>
        <sz val="11"/>
        <color indexed="12"/>
        <rFont val="ＭＳ Ｐゴシック"/>
        <family val="3"/>
      </rPr>
      <t>を入力または</t>
    </r>
    <r>
      <rPr>
        <b/>
        <sz val="11"/>
        <color indexed="10"/>
        <rFont val="ＭＳ Ｐゴシック"/>
        <family val="3"/>
      </rPr>
      <t>空白</t>
    </r>
    <r>
      <rPr>
        <sz val="11"/>
        <color indexed="12"/>
        <rFont val="ＭＳ Ｐゴシック"/>
        <family val="3"/>
      </rPr>
      <t>にして下さい。</t>
    </r>
  </si>
  <si>
    <r>
      <t>１～9</t>
    </r>
    <r>
      <rPr>
        <sz val="11"/>
        <color indexed="12"/>
        <rFont val="ＭＳ Ｐゴシック"/>
        <family val="3"/>
      </rPr>
      <t>の数字の順番を変えず</t>
    </r>
    <r>
      <rPr>
        <b/>
        <sz val="11"/>
        <color indexed="10"/>
        <rFont val="ＭＳ Ｐゴシック"/>
        <family val="3"/>
      </rPr>
      <t>桁数だけ変えて</t>
    </r>
    <r>
      <rPr>
        <sz val="11"/>
        <color indexed="12"/>
        <rFont val="ＭＳ Ｐゴシック"/>
        <family val="3"/>
      </rPr>
      <t>＋と-記号を使って答えを</t>
    </r>
    <r>
      <rPr>
        <b/>
        <sz val="11"/>
        <color indexed="10"/>
        <rFont val="ＭＳ Ｐゴシック"/>
        <family val="3"/>
      </rPr>
      <t>100</t>
    </r>
    <r>
      <rPr>
        <sz val="11"/>
        <color indexed="12"/>
        <rFont val="ＭＳ Ｐゴシック"/>
        <family val="3"/>
      </rPr>
      <t>にする</t>
    </r>
  </si>
  <si>
    <r>
      <t>○</t>
    </r>
    <r>
      <rPr>
        <sz val="14"/>
        <rFont val="ＭＳ Ｐゴシック"/>
        <family val="3"/>
      </rPr>
      <t>の位置に</t>
    </r>
    <r>
      <rPr>
        <sz val="14"/>
        <color indexed="10"/>
        <rFont val="ＭＳ Ｐゴシック"/>
        <family val="3"/>
      </rPr>
      <t>１～９の数を</t>
    </r>
    <r>
      <rPr>
        <sz val="14"/>
        <rFont val="ＭＳ Ｐゴシック"/>
        <family val="3"/>
      </rPr>
      <t>入れて式を完成させる</t>
    </r>
  </si>
  <si>
    <r>
      <t>○</t>
    </r>
    <r>
      <rPr>
        <sz val="14"/>
        <rFont val="ＭＳ Ｐゴシック"/>
        <family val="3"/>
      </rPr>
      <t>の位置に</t>
    </r>
    <r>
      <rPr>
        <b/>
        <sz val="14"/>
        <color indexed="12"/>
        <rFont val="ＭＳ Ｐゴシック"/>
        <family val="3"/>
      </rPr>
      <t>＋</t>
    </r>
    <r>
      <rPr>
        <sz val="14"/>
        <rFont val="ＭＳ Ｐゴシック"/>
        <family val="3"/>
      </rPr>
      <t>か</t>
    </r>
    <r>
      <rPr>
        <b/>
        <sz val="14"/>
        <color indexed="12"/>
        <rFont val="ＭＳ Ｐゴシック"/>
        <family val="3"/>
      </rPr>
      <t>×</t>
    </r>
    <r>
      <rPr>
        <sz val="14"/>
        <rFont val="ＭＳ Ｐゴシック"/>
        <family val="3"/>
      </rPr>
      <t>を入れて式を完成させる</t>
    </r>
  </si>
  <si>
    <t>3!＋3!÷3＝8</t>
  </si>
  <si>
    <t>3!＋3÷3＝7</t>
  </si>
  <si>
    <t>√3×√3÷.3≠10</t>
  </si>
  <si>
    <t>3(3÷3)=3</t>
  </si>
  <si>
    <t>4×4÷4÷4＝1</t>
  </si>
  <si>
    <t>4÷4+4÷4＝2</t>
  </si>
  <si>
    <t>(4+4+4)÷4＝3</t>
  </si>
  <si>
    <t>4+4-4÷4＝7</t>
  </si>
  <si>
    <t>4×4（4-4）＝0</t>
  </si>
  <si>
    <t>4+4(4-4)＝4</t>
  </si>
  <si>
    <t>(4×4+4)÷4＝5</t>
  </si>
  <si>
    <t>(4+4)÷4+4＝6</t>
  </si>
  <si>
    <t>4+4+4-4＝8</t>
  </si>
  <si>
    <t>4÷4+4+4＝9</t>
  </si>
  <si>
    <t>3(3-3)=0</t>
  </si>
  <si>
    <t>3＋3÷3＝4</t>
  </si>
  <si>
    <t>3^3÷3＝9</t>
  </si>
  <si>
    <r>
      <t>３！</t>
    </r>
    <r>
      <rPr>
        <sz val="14"/>
        <rFont val="HG丸ｺﾞｼｯｸM-PRO"/>
        <family val="3"/>
      </rPr>
      <t>＝６</t>
    </r>
  </si>
  <si>
    <r>
      <t>3</t>
    </r>
    <r>
      <rPr>
        <b/>
        <sz val="14"/>
        <color indexed="10"/>
        <rFont val="HG丸ｺﾞｼｯｸM-PRO"/>
        <family val="3"/>
      </rPr>
      <t>^</t>
    </r>
    <r>
      <rPr>
        <sz val="14"/>
        <rFont val="HG丸ｺﾞｼｯｸM-PRO"/>
        <family val="3"/>
      </rPr>
      <t>3＝3の3乗</t>
    </r>
  </si>
  <si>
    <t>3－3!÷3＝1</t>
  </si>
  <si>
    <t>3－3÷3＝2</t>
  </si>
  <si>
    <t>3!－3÷3＝5</t>
  </si>
  <si>
    <t>3!＋3－3＝6</t>
  </si>
  <si>
    <t>3を3つ使って＝</t>
  </si>
  <si>
    <t>4を4つ使って＝</t>
  </si>
  <si>
    <t>(3!/3)^3＝8</t>
  </si>
  <si>
    <t>(3+3)/3＝2</t>
  </si>
  <si>
    <t>3+3/3＝4</t>
  </si>
  <si>
    <t>3!/3+3＝5</t>
  </si>
  <si>
    <t>3^3/3＝9</t>
  </si>
  <si>
    <t>3(3.3・・・)＝10</t>
  </si>
  <si>
    <t>3!ー3ー3＝0</t>
  </si>
  <si>
    <r>
      <t>1×2×3×4×5＝</t>
    </r>
    <r>
      <rPr>
        <sz val="14"/>
        <color indexed="10"/>
        <rFont val="HG丸ｺﾞｼｯｸM-PRO"/>
        <family val="3"/>
      </rPr>
      <t>120</t>
    </r>
    <r>
      <rPr>
        <sz val="14"/>
        <color indexed="8"/>
        <rFont val="HG丸ｺﾞｼｯｸM-PRO"/>
        <family val="3"/>
      </rPr>
      <t>または</t>
    </r>
  </si>
  <si>
    <r>
      <t>5×4×3×2×1＝</t>
    </r>
    <r>
      <rPr>
        <sz val="14"/>
        <color indexed="10"/>
        <rFont val="HG丸ｺﾞｼｯｸM-PRO"/>
        <family val="3"/>
      </rPr>
      <t>120</t>
    </r>
    <r>
      <rPr>
        <sz val="14"/>
        <rFont val="HG丸ｺﾞｼｯｸM-PRO"/>
        <family val="3"/>
      </rPr>
      <t>です。</t>
    </r>
  </si>
  <si>
    <r>
      <t xml:space="preserve">n </t>
    </r>
    <r>
      <rPr>
        <sz val="11"/>
        <rFont val="ＭＳ Ｐゴシック"/>
        <family val="3"/>
      </rPr>
      <t>個の異なるものから、</t>
    </r>
    <r>
      <rPr>
        <b/>
        <sz val="12"/>
        <color indexed="12"/>
        <rFont val="ＭＳ Ｐゴシック"/>
        <family val="3"/>
      </rPr>
      <t xml:space="preserve">r </t>
    </r>
    <r>
      <rPr>
        <sz val="11"/>
        <rFont val="ＭＳ Ｐゴシック"/>
        <family val="3"/>
      </rPr>
      <t>個を取り出し、重複させず</t>
    </r>
  </si>
  <si>
    <r>
      <t>いい、記号</t>
    </r>
    <r>
      <rPr>
        <b/>
        <sz val="11"/>
        <color indexed="10"/>
        <rFont val="ＭＳ Ｐゴシック"/>
        <family val="3"/>
      </rPr>
      <t>n</t>
    </r>
    <r>
      <rPr>
        <sz val="14"/>
        <rFont val="ＭＳ Ｐゴシック"/>
        <family val="3"/>
      </rPr>
      <t>P</t>
    </r>
    <r>
      <rPr>
        <b/>
        <sz val="11"/>
        <color indexed="12"/>
        <rFont val="ＭＳ Ｐゴシック"/>
        <family val="3"/>
      </rPr>
      <t>r</t>
    </r>
    <r>
      <rPr>
        <sz val="11"/>
        <rFont val="ＭＳ Ｐゴシック"/>
        <family val="3"/>
      </rPr>
      <t>と書く、</t>
    </r>
    <r>
      <rPr>
        <sz val="11"/>
        <rFont val="ＭＳ Ｐゴシック"/>
        <family val="3"/>
      </rPr>
      <t xml:space="preserve">    </t>
    </r>
    <r>
      <rPr>
        <b/>
        <sz val="11"/>
        <color indexed="10"/>
        <rFont val="ＭＳ Ｐゴシック"/>
        <family val="3"/>
      </rPr>
      <t xml:space="preserve">r </t>
    </r>
    <r>
      <rPr>
        <b/>
        <sz val="11"/>
        <rFont val="ＭＳ Ｐゴシック"/>
        <family val="3"/>
      </rPr>
      <t xml:space="preserve">= </t>
    </r>
    <r>
      <rPr>
        <b/>
        <sz val="11"/>
        <color indexed="12"/>
        <rFont val="ＭＳ Ｐゴシック"/>
        <family val="3"/>
      </rPr>
      <t xml:space="preserve">n </t>
    </r>
    <r>
      <rPr>
        <sz val="11"/>
        <rFont val="ＭＳ Ｐゴシック"/>
        <family val="3"/>
      </rPr>
      <t>の場合は</t>
    </r>
    <r>
      <rPr>
        <b/>
        <sz val="11"/>
        <color indexed="10"/>
        <rFont val="ＭＳ Ｐゴシック"/>
        <family val="3"/>
      </rPr>
      <t>n</t>
    </r>
    <r>
      <rPr>
        <b/>
        <sz val="12"/>
        <rFont val="ＭＳ Ｐゴシック"/>
        <family val="3"/>
      </rPr>
      <t>P</t>
    </r>
    <r>
      <rPr>
        <b/>
        <sz val="11"/>
        <color indexed="10"/>
        <rFont val="ＭＳ Ｐゴシック"/>
        <family val="3"/>
      </rPr>
      <t>n</t>
    </r>
  </si>
  <si>
    <r>
      <t>例　</t>
    </r>
    <r>
      <rPr>
        <sz val="11"/>
        <color indexed="10"/>
        <rFont val="ＭＳ Ｐゴシック"/>
        <family val="3"/>
      </rPr>
      <t>n=5</t>
    </r>
    <r>
      <rPr>
        <sz val="11"/>
        <rFont val="ＭＳ Ｐゴシック"/>
        <family val="3"/>
      </rPr>
      <t>,</t>
    </r>
    <r>
      <rPr>
        <sz val="11"/>
        <color indexed="12"/>
        <rFont val="ＭＳ Ｐゴシック"/>
        <family val="3"/>
      </rPr>
      <t>r=3</t>
    </r>
    <r>
      <rPr>
        <sz val="11"/>
        <rFont val="ＭＳ Ｐゴシック"/>
        <family val="3"/>
      </rPr>
      <t xml:space="preserve">は </t>
    </r>
    <r>
      <rPr>
        <sz val="11"/>
        <color indexed="10"/>
        <rFont val="ＭＳ Ｐゴシック"/>
        <family val="3"/>
      </rPr>
      <t>5</t>
    </r>
    <r>
      <rPr>
        <b/>
        <sz val="14"/>
        <rFont val="ＭＳ Ｐゴシック"/>
        <family val="3"/>
      </rPr>
      <t>P</t>
    </r>
    <r>
      <rPr>
        <sz val="11"/>
        <color indexed="12"/>
        <rFont val="ＭＳ Ｐゴシック"/>
        <family val="3"/>
      </rPr>
      <t>3で、</t>
    </r>
    <r>
      <rPr>
        <sz val="11"/>
        <rFont val="ＭＳ Ｐゴシック"/>
        <family val="3"/>
      </rPr>
      <t>５から下に３個かける。</t>
    </r>
  </si>
  <si>
    <r>
      <t>5</t>
    </r>
    <r>
      <rPr>
        <sz val="14"/>
        <rFont val="ＭＳ Ｐゴシック"/>
        <family val="3"/>
      </rPr>
      <t>P</t>
    </r>
    <r>
      <rPr>
        <sz val="11"/>
        <color indexed="12"/>
        <rFont val="ＭＳ Ｐゴシック"/>
        <family val="3"/>
      </rPr>
      <t>3</t>
    </r>
    <r>
      <rPr>
        <sz val="11"/>
        <rFont val="ＭＳ Ｐゴシック"/>
        <family val="3"/>
      </rPr>
      <t>＝５×４×3＝60、となる。</t>
    </r>
  </si>
  <si>
    <r>
      <t>並べることを、</t>
    </r>
    <r>
      <rPr>
        <b/>
        <sz val="12"/>
        <color indexed="10"/>
        <rFont val="ＭＳ Ｐゴシック"/>
        <family val="3"/>
      </rPr>
      <t>n</t>
    </r>
    <r>
      <rPr>
        <sz val="11"/>
        <rFont val="ＭＳ Ｐゴシック"/>
        <family val="3"/>
      </rPr>
      <t xml:space="preserve"> 個から、</t>
    </r>
    <r>
      <rPr>
        <b/>
        <sz val="12"/>
        <color indexed="12"/>
        <rFont val="ＭＳ Ｐゴシック"/>
        <family val="3"/>
      </rPr>
      <t xml:space="preserve">r </t>
    </r>
    <r>
      <rPr>
        <sz val="11"/>
        <rFont val="ＭＳ Ｐゴシック"/>
        <family val="3"/>
      </rPr>
      <t>個を取り出した順列と</t>
    </r>
  </si>
  <si>
    <t>4+(4-4÷4）！＝10</t>
  </si>
  <si>
    <r>
      <t>PはPermutation（</t>
    </r>
    <r>
      <rPr>
        <b/>
        <sz val="11"/>
        <color indexed="10"/>
        <rFont val="ＭＳ Ｐゴシック"/>
        <family val="3"/>
      </rPr>
      <t>順列</t>
    </r>
    <r>
      <rPr>
        <sz val="11"/>
        <rFont val="ＭＳ Ｐゴシック"/>
        <family val="3"/>
      </rPr>
      <t>）の頭文字です</t>
    </r>
  </si>
  <si>
    <r>
      <t>！　</t>
    </r>
    <r>
      <rPr>
        <sz val="14"/>
        <rFont val="HG丸ｺﾞｼｯｸM-PRO"/>
        <family val="3"/>
      </rPr>
      <t>この記号は</t>
    </r>
    <r>
      <rPr>
        <b/>
        <sz val="14"/>
        <color indexed="10"/>
        <rFont val="HG丸ｺﾞｼｯｸM-PRO"/>
        <family val="3"/>
      </rPr>
      <t>階乗</t>
    </r>
    <r>
      <rPr>
        <sz val="14"/>
        <rFont val="HG丸ｺﾞｼｯｸM-PRO"/>
        <family val="3"/>
      </rPr>
      <t>といい、5</t>
    </r>
    <r>
      <rPr>
        <b/>
        <sz val="14"/>
        <color indexed="10"/>
        <rFont val="HG丸ｺﾞｼｯｸM-PRO"/>
        <family val="3"/>
      </rPr>
      <t>!</t>
    </r>
    <r>
      <rPr>
        <sz val="14"/>
        <rFont val="HG丸ｺﾞｼｯｸM-PRO"/>
        <family val="3"/>
      </rPr>
      <t>は</t>
    </r>
  </si>
  <si>
    <t>[√(3×3)]/3＝1</t>
  </si>
  <si>
    <t>3×3/3＝3</t>
  </si>
  <si>
    <t>3!/3×3＝6</t>
  </si>
  <si>
    <t>数は２桁-２桁＝２桁＝２桁×１桁です。</t>
  </si>
  <si>
    <r>
      <t>数は２桁-２桁＝２桁＝</t>
    </r>
    <r>
      <rPr>
        <b/>
        <sz val="12"/>
        <color indexed="12"/>
        <rFont val="ＭＳ Ｐゴシック"/>
        <family val="3"/>
      </rPr>
      <t>１桁</t>
    </r>
    <r>
      <rPr>
        <b/>
        <sz val="12"/>
        <color indexed="10"/>
        <rFont val="ＭＳ Ｐゴシック"/>
        <family val="3"/>
      </rPr>
      <t>×１桁です。</t>
    </r>
  </si>
  <si>
    <r>
      <t>○</t>
    </r>
    <r>
      <rPr>
        <sz val="14"/>
        <rFont val="ＭＳ Ｐゴシック"/>
        <family val="3"/>
      </rPr>
      <t>の位置に</t>
    </r>
    <r>
      <rPr>
        <sz val="14"/>
        <color indexed="10"/>
        <rFont val="ＭＳ Ｐゴシック"/>
        <family val="3"/>
      </rPr>
      <t>１～</t>
    </r>
    <r>
      <rPr>
        <sz val="14"/>
        <color indexed="12"/>
        <rFont val="ＭＳ Ｐゴシック"/>
        <family val="3"/>
      </rPr>
      <t>８</t>
    </r>
    <r>
      <rPr>
        <sz val="14"/>
        <color indexed="10"/>
        <rFont val="ＭＳ Ｐゴシック"/>
        <family val="3"/>
      </rPr>
      <t>の数を</t>
    </r>
    <r>
      <rPr>
        <sz val="14"/>
        <rFont val="ＭＳ Ｐゴシック"/>
        <family val="3"/>
      </rPr>
      <t>入れて式を完成させる</t>
    </r>
  </si>
  <si>
    <t>1から９までの解答</t>
  </si>
  <si>
    <r>
      <t>1から</t>
    </r>
    <r>
      <rPr>
        <b/>
        <sz val="11"/>
        <color indexed="12"/>
        <rFont val="ＭＳ Ｐゴシック"/>
        <family val="3"/>
      </rPr>
      <t>８</t>
    </r>
    <r>
      <rPr>
        <b/>
        <sz val="11"/>
        <color indexed="10"/>
        <rFont val="ＭＳ Ｐゴシック"/>
        <family val="3"/>
      </rPr>
      <t>までの解答</t>
    </r>
  </si>
  <si>
    <t>数の順は変えても良いが同じ数は入れない</t>
  </si>
  <si>
    <t>回数</t>
  </si>
  <si>
    <t>紙を二つ折りにする、それをまた二つ折りにする</t>
  </si>
  <si>
    <t>さらに二つ折りにする、を繰り返して</t>
  </si>
  <si>
    <t>折っていくと紙の重なりと総厚さは倍・倍に増え</t>
  </si>
  <si>
    <t>５～６回繰り返すと折ることが困難になる</t>
  </si>
  <si>
    <t>７回目を折るときは64枚の重なった紙を</t>
  </si>
  <si>
    <t>折る事になるので折るのは不可能に近い</t>
  </si>
  <si>
    <t>折る紙がどれほど大きくてもまた</t>
  </si>
  <si>
    <t>１０回折れたら世界一の力持ちです。</t>
  </si>
  <si>
    <t>どれほど薄くても10回折る事は不可能です</t>
  </si>
  <si>
    <t>紙折</t>
  </si>
  <si>
    <t>金額</t>
  </si>
  <si>
    <t>紙折りに挑戦してください。</t>
  </si>
  <si>
    <t>同じ数だけを使って式を作り答えを１～10までだす。</t>
  </si>
  <si>
    <t>下の式の桁数を変えず数の種類だけ変えてみましょう。</t>
  </si>
  <si>
    <t>数を変えるつど答えを確認しながらやって見ましょう。</t>
  </si>
  <si>
    <t>÷</t>
  </si>
  <si>
    <t>－</t>
  </si>
  <si>
    <t>＝</t>
  </si>
  <si>
    <t>÷</t>
  </si>
  <si>
    <r>
      <t>例えば：</t>
    </r>
    <r>
      <rPr>
        <sz val="14"/>
        <color indexed="10"/>
        <rFont val="ＭＳ Ｐゴシック"/>
        <family val="3"/>
      </rPr>
      <t>555</t>
    </r>
    <r>
      <rPr>
        <sz val="14"/>
        <rFont val="ＭＳ Ｐゴシック"/>
        <family val="3"/>
      </rPr>
      <t>を</t>
    </r>
    <r>
      <rPr>
        <sz val="14"/>
        <color indexed="12"/>
        <rFont val="ＭＳ Ｐゴシック"/>
        <family val="3"/>
      </rPr>
      <t>222</t>
    </r>
    <r>
      <rPr>
        <sz val="14"/>
        <rFont val="ＭＳ Ｐゴシック"/>
        <family val="3"/>
      </rPr>
      <t>にして</t>
    </r>
    <r>
      <rPr>
        <sz val="14"/>
        <color indexed="10"/>
        <rFont val="ＭＳ Ｐゴシック"/>
        <family val="3"/>
      </rPr>
      <t>5</t>
    </r>
    <r>
      <rPr>
        <sz val="14"/>
        <rFont val="ＭＳ Ｐゴシック"/>
        <family val="3"/>
      </rPr>
      <t>を</t>
    </r>
    <r>
      <rPr>
        <sz val="14"/>
        <color indexed="12"/>
        <rFont val="ＭＳ Ｐゴシック"/>
        <family val="3"/>
      </rPr>
      <t>2</t>
    </r>
    <r>
      <rPr>
        <sz val="14"/>
        <rFont val="ＭＳ Ｐゴシック"/>
        <family val="3"/>
      </rPr>
      <t>にすると答えはどうなるでしょう？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</si>
</sst>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#,##0_);[Red]\(#,##0\)"/>
    <numFmt numFmtId="184" formatCode="#,##0.000_);[Red]\(#,##0.000\)"/>
    <numFmt numFmtId="185" formatCode="#,##0.00_);[Red]\(#,##0.00\)"/>
    <numFmt numFmtId="186" formatCode="0.00_);[Red]\(0.00\)"/>
    <numFmt numFmtId="187" formatCode="0.000_);[Red]\(0.000\)"/>
    <numFmt numFmtId="188" formatCode="#,##0.0000_);[Red]\(#,##0.0000\)"/>
    <numFmt numFmtId="189" formatCode="#,##0.00000_);[Red]\(#,##0.00000\)"/>
    <numFmt numFmtId="190" formatCode="#,##0.000000_);[Red]\(#,##0.000000\)"/>
    <numFmt numFmtId="191" formatCode="#,##0.0000000_);[Red]\(#,##0.0000000\)"/>
    <numFmt numFmtId="192" formatCode="0&quot;枚&quot;"/>
    <numFmt numFmtId="193" formatCode="#,##0&quot;枚&quot;"/>
    <numFmt numFmtId="194" formatCode="&quot;\&quot;#,##0_);[Red]\(&quot;\&quot;#,##0\)"/>
    <numFmt numFmtId="195" formatCode="&quot;\&quot;#,##0.00_);[Red]\(&quot;\&quot;#,##0.00\)"/>
    <numFmt numFmtId="196" formatCode="&quot;\&quot;#,##0.000_);[Red]\(&quot;\&quot;#,##0.000\)"/>
    <numFmt numFmtId="197" formatCode="&quot;\&quot;#,##0.0_);[Red]\(&quot;\&quot;#,##0.0\)"/>
    <numFmt numFmtId="198" formatCode="&quot;\&quot;#,##0.0000_);[Red]\(&quot;\&quot;#,##0.0000\)"/>
    <numFmt numFmtId="199" formatCode="&quot;\&quot;#,##0.00000_);[Red]\(&quot;\&quot;#,##0.00000\)"/>
    <numFmt numFmtId="200" formatCode="&quot;\&quot;#,##0.000000_);[Red]\(&quot;\&quot;#,##0.000000\)"/>
    <numFmt numFmtId="201" formatCode="&quot;\&quot;#,##0.0000000_);[Red]\(&quot;\&quot;#,##0.00000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2"/>
      <name val="ＭＳ Ｐゴシック"/>
      <family val="3"/>
    </font>
    <font>
      <b/>
      <sz val="14"/>
      <color indexed="12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2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10"/>
      <name val="HG丸ｺﾞｼｯｸM-PRO"/>
      <family val="3"/>
    </font>
    <font>
      <sz val="14"/>
      <name val="HG丸ｺﾞｼｯｸM-PRO"/>
      <family val="3"/>
    </font>
    <font>
      <sz val="14"/>
      <color indexed="10"/>
      <name val="HG丸ｺﾞｼｯｸM-PRO"/>
      <family val="3"/>
    </font>
    <font>
      <sz val="11"/>
      <name val="HG丸ｺﾞｼｯｸM-PRO"/>
      <family val="3"/>
    </font>
    <font>
      <sz val="12"/>
      <name val="HGPｺﾞｼｯｸE"/>
      <family val="3"/>
    </font>
    <font>
      <sz val="12"/>
      <color indexed="8"/>
      <name val="HGPｺﾞｼｯｸE"/>
      <family val="3"/>
    </font>
    <font>
      <sz val="14"/>
      <color indexed="8"/>
      <name val="HG丸ｺﾞｼｯｸM-PRO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8"/>
      <name val="ＭＳ Ｐゴシック"/>
      <family val="2"/>
    </font>
  </fonts>
  <fills count="13">
    <fill>
      <patternFill/>
    </fill>
    <fill>
      <patternFill patternType="gray125"/>
    </fill>
    <fill>
      <patternFill patternType="lightTrellis">
        <fgColor indexed="26"/>
      </patternFill>
    </fill>
    <fill>
      <patternFill patternType="lightGray">
        <fgColor indexed="31"/>
      </patternFill>
    </fill>
    <fill>
      <patternFill patternType="lightTrellis">
        <fgColor indexed="31"/>
      </patternFill>
    </fill>
    <fill>
      <patternFill patternType="solid">
        <fgColor indexed="26"/>
        <bgColor indexed="64"/>
      </patternFill>
    </fill>
    <fill>
      <patternFill patternType="lightGray">
        <fgColor indexed="42"/>
      </patternFill>
    </fill>
    <fill>
      <patternFill patternType="lightGray">
        <fgColor indexed="41"/>
      </patternFill>
    </fill>
    <fill>
      <patternFill patternType="lightGray">
        <fgColor indexed="26"/>
      </patternFill>
    </fill>
    <fill>
      <patternFill patternType="lightTrellis">
        <fgColor indexed="27"/>
      </patternFill>
    </fill>
    <fill>
      <patternFill patternType="lightTrellis">
        <fgColor indexed="41"/>
      </patternFill>
    </fill>
    <fill>
      <patternFill patternType="solid">
        <fgColor indexed="42"/>
        <bgColor indexed="64"/>
      </patternFill>
    </fill>
    <fill>
      <patternFill patternType="lightGray">
        <fgColor indexed="47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 style="dashDotDot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ashDotDot">
        <color indexed="11"/>
      </bottom>
    </border>
    <border>
      <left style="double">
        <color indexed="11"/>
      </left>
      <right>
        <color indexed="63"/>
      </right>
      <top style="mediumDashDotDot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mediumDashDotDot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DotDot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DotDot">
        <color indexed="11"/>
      </top>
      <bottom style="double">
        <color indexed="1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double">
        <color indexed="46"/>
      </left>
      <right style="dashed">
        <color indexed="46"/>
      </right>
      <top style="double">
        <color indexed="46"/>
      </top>
      <bottom style="dashDotDot">
        <color indexed="46"/>
      </bottom>
    </border>
    <border>
      <left style="dashed">
        <color indexed="46"/>
      </left>
      <right style="dashed">
        <color indexed="46"/>
      </right>
      <top style="double">
        <color indexed="46"/>
      </top>
      <bottom style="dashDotDot">
        <color indexed="46"/>
      </bottom>
    </border>
    <border>
      <left style="dashed">
        <color indexed="46"/>
      </left>
      <right style="double">
        <color indexed="46"/>
      </right>
      <top style="double">
        <color indexed="46"/>
      </top>
      <bottom style="dashDotDot">
        <color indexed="46"/>
      </bottom>
    </border>
    <border>
      <left style="double">
        <color indexed="46"/>
      </left>
      <right style="dashed">
        <color indexed="46"/>
      </right>
      <top style="dashDotDot">
        <color indexed="46"/>
      </top>
      <bottom style="double">
        <color indexed="46"/>
      </bottom>
    </border>
    <border>
      <left style="dashed">
        <color indexed="46"/>
      </left>
      <right style="dashed">
        <color indexed="46"/>
      </right>
      <top style="dashDotDot">
        <color indexed="46"/>
      </top>
      <bottom style="double">
        <color indexed="46"/>
      </bottom>
    </border>
    <border>
      <left style="dashed">
        <color indexed="46"/>
      </left>
      <right style="double">
        <color indexed="46"/>
      </right>
      <top style="dashDotDot">
        <color indexed="46"/>
      </top>
      <bottom style="double">
        <color indexed="46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 style="dashed">
        <color indexed="46"/>
      </left>
      <right style="dashed">
        <color indexed="46"/>
      </right>
      <top>
        <color indexed="63"/>
      </top>
      <bottom>
        <color indexed="63"/>
      </bottom>
    </border>
    <border>
      <left style="dashed">
        <color indexed="46"/>
      </left>
      <right style="dashed">
        <color indexed="46"/>
      </right>
      <top style="double">
        <color indexed="46"/>
      </top>
      <bottom>
        <color indexed="63"/>
      </bottom>
    </border>
    <border>
      <left style="dashed">
        <color indexed="46"/>
      </left>
      <right style="double">
        <color indexed="46"/>
      </right>
      <top style="double">
        <color indexed="46"/>
      </top>
      <bottom>
        <color indexed="63"/>
      </bottom>
    </border>
    <border>
      <left style="dashed">
        <color indexed="46"/>
      </left>
      <right style="dashed">
        <color indexed="46"/>
      </right>
      <top style="dashDotDot">
        <color indexed="46"/>
      </top>
      <bottom style="dashDotDot">
        <color indexed="46"/>
      </bottom>
    </border>
    <border>
      <left style="dashed">
        <color indexed="46"/>
      </left>
      <right style="double">
        <color indexed="46"/>
      </right>
      <top style="dashDotDot">
        <color indexed="46"/>
      </top>
      <bottom style="dashDotDot">
        <color indexed="46"/>
      </bottom>
    </border>
    <border>
      <left style="dashed">
        <color indexed="46"/>
      </left>
      <right style="dashed">
        <color indexed="46"/>
      </right>
      <top>
        <color indexed="63"/>
      </top>
      <bottom style="dashDotDot">
        <color indexed="46"/>
      </bottom>
    </border>
    <border>
      <left style="dashed">
        <color indexed="46"/>
      </left>
      <right>
        <color indexed="63"/>
      </right>
      <top style="double">
        <color indexed="46"/>
      </top>
      <bottom>
        <color indexed="63"/>
      </bottom>
    </border>
    <border>
      <left>
        <color indexed="63"/>
      </left>
      <right style="dashed">
        <color indexed="46"/>
      </right>
      <top>
        <color indexed="63"/>
      </top>
      <bottom style="dashDotDot">
        <color indexed="46"/>
      </bottom>
    </border>
    <border>
      <left style="double">
        <color indexed="46"/>
      </left>
      <right style="dashed">
        <color indexed="46"/>
      </right>
      <top style="double">
        <color indexed="46"/>
      </top>
      <bottom>
        <color indexed="63"/>
      </bottom>
    </border>
    <border>
      <left style="double">
        <color indexed="46"/>
      </left>
      <right style="dashed">
        <color indexed="46"/>
      </right>
      <top style="dashDotDot">
        <color indexed="46"/>
      </top>
      <bottom style="dashDotDot">
        <color indexed="46"/>
      </bottom>
    </border>
    <border>
      <left>
        <color indexed="63"/>
      </left>
      <right style="dashed">
        <color indexed="46"/>
      </right>
      <top style="double">
        <color indexed="46"/>
      </top>
      <bottom>
        <color indexed="63"/>
      </bottom>
    </border>
    <border>
      <left style="double">
        <color indexed="46"/>
      </left>
      <right style="dashed">
        <color indexed="46"/>
      </right>
      <top style="dashDotDot">
        <color indexed="46"/>
      </top>
      <bottom>
        <color indexed="63"/>
      </bottom>
    </border>
    <border>
      <left style="dashed">
        <color indexed="46"/>
      </left>
      <right style="dashed">
        <color indexed="46"/>
      </right>
      <top style="dashDotDot">
        <color indexed="46"/>
      </top>
      <bottom>
        <color indexed="63"/>
      </bottom>
    </border>
    <border>
      <left style="dashed">
        <color indexed="46"/>
      </left>
      <right>
        <color indexed="63"/>
      </right>
      <top style="dashDotDot">
        <color indexed="46"/>
      </top>
      <bottom>
        <color indexed="63"/>
      </bottom>
    </border>
    <border>
      <left style="dashed">
        <color indexed="46"/>
      </left>
      <right style="dashed">
        <color indexed="46"/>
      </right>
      <top style="dashDotDot">
        <color indexed="46"/>
      </top>
      <bottom style="dashed">
        <color indexed="46"/>
      </bottom>
    </border>
    <border>
      <left>
        <color indexed="63"/>
      </left>
      <right style="dashed">
        <color indexed="46"/>
      </right>
      <top style="dashDotDot">
        <color indexed="46"/>
      </top>
      <bottom style="dashDotDot">
        <color indexed="46"/>
      </bottom>
    </border>
    <border>
      <left style="dashed">
        <color indexed="46"/>
      </left>
      <right style="double">
        <color indexed="46"/>
      </right>
      <top style="dashDotDot">
        <color indexed="46"/>
      </top>
      <bottom>
        <color indexed="63"/>
      </bottom>
    </border>
    <border>
      <left style="dashed">
        <color indexed="46"/>
      </left>
      <right style="dashed">
        <color indexed="46"/>
      </right>
      <top>
        <color indexed="63"/>
      </top>
      <bottom style="double">
        <color indexed="46"/>
      </bottom>
    </border>
    <border>
      <left style="double">
        <color indexed="12"/>
      </left>
      <right style="dotted">
        <color indexed="12"/>
      </right>
      <top style="double">
        <color indexed="12"/>
      </top>
      <bottom style="double">
        <color indexed="12"/>
      </bottom>
    </border>
    <border>
      <left style="dotted">
        <color indexed="12"/>
      </left>
      <right style="dotted">
        <color indexed="12"/>
      </right>
      <top style="double">
        <color indexed="12"/>
      </top>
      <bottom style="double">
        <color indexed="12"/>
      </bottom>
    </border>
    <border>
      <left style="dotted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5"/>
      </left>
      <right style="mediumDashDotDot">
        <color indexed="15"/>
      </right>
      <top style="double">
        <color indexed="15"/>
      </top>
      <bottom style="double">
        <color indexed="15"/>
      </bottom>
    </border>
    <border>
      <left>
        <color indexed="63"/>
      </left>
      <right style="dashed">
        <color indexed="15"/>
      </right>
      <top style="double">
        <color indexed="15"/>
      </top>
      <bottom style="double">
        <color indexed="15"/>
      </bottom>
    </border>
    <border>
      <left style="dashed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 style="double">
        <color indexed="15"/>
      </left>
      <right style="mediumDashDotDot">
        <color indexed="15"/>
      </right>
      <top style="double">
        <color indexed="15"/>
      </top>
      <bottom style="dashed">
        <color indexed="15"/>
      </bottom>
    </border>
    <border>
      <left style="double">
        <color indexed="15"/>
      </left>
      <right style="mediumDashDotDot">
        <color indexed="15"/>
      </right>
      <top style="dashed">
        <color indexed="15"/>
      </top>
      <bottom style="dashed">
        <color indexed="15"/>
      </bottom>
    </border>
    <border>
      <left>
        <color indexed="63"/>
      </left>
      <right style="dashed">
        <color indexed="15"/>
      </right>
      <top style="dashed">
        <color indexed="15"/>
      </top>
      <bottom style="dashed">
        <color indexed="15"/>
      </bottom>
    </border>
    <border>
      <left style="dashed">
        <color indexed="15"/>
      </left>
      <right style="double">
        <color indexed="15"/>
      </right>
      <top style="dashed">
        <color indexed="15"/>
      </top>
      <bottom style="dashed">
        <color indexed="15"/>
      </bottom>
    </border>
    <border>
      <left style="double">
        <color indexed="15"/>
      </left>
      <right style="mediumDashDotDot">
        <color indexed="15"/>
      </right>
      <top style="dashed">
        <color indexed="15"/>
      </top>
      <bottom style="double">
        <color indexed="15"/>
      </bottom>
    </border>
    <border>
      <left style="dashed">
        <color indexed="15"/>
      </left>
      <right style="double">
        <color indexed="15"/>
      </right>
      <top style="dashed">
        <color indexed="15"/>
      </top>
      <bottom style="double">
        <color indexed="15"/>
      </bottom>
    </border>
    <border>
      <left>
        <color indexed="63"/>
      </left>
      <right style="dashed">
        <color indexed="15"/>
      </right>
      <top style="double">
        <color indexed="15"/>
      </top>
      <bottom style="dashed">
        <color indexed="15"/>
      </bottom>
    </border>
    <border>
      <left style="dashed">
        <color indexed="15"/>
      </left>
      <right style="double">
        <color indexed="15"/>
      </right>
      <top style="double">
        <color indexed="15"/>
      </top>
      <bottom style="dashed">
        <color indexed="15"/>
      </bottom>
    </border>
    <border>
      <left style="double">
        <color indexed="15"/>
      </left>
      <right style="dashed">
        <color indexed="15"/>
      </right>
      <top style="dashed">
        <color indexed="15"/>
      </top>
      <bottom style="dashed">
        <color indexed="15"/>
      </bottom>
    </border>
    <border>
      <left style="dashed">
        <color indexed="15"/>
      </left>
      <right style="dashed">
        <color indexed="15"/>
      </right>
      <top style="dashed">
        <color indexed="15"/>
      </top>
      <bottom style="dashed">
        <color indexed="15"/>
      </bottom>
    </border>
    <border>
      <left style="double">
        <color indexed="15"/>
      </left>
      <right style="dashed">
        <color indexed="15"/>
      </right>
      <top style="dashed">
        <color indexed="15"/>
      </top>
      <bottom style="double">
        <color indexed="15"/>
      </bottom>
    </border>
    <border>
      <left style="dashed">
        <color indexed="15"/>
      </left>
      <right style="dashed">
        <color indexed="15"/>
      </right>
      <top style="dashed">
        <color indexed="15"/>
      </top>
      <bottom style="double">
        <color indexed="15"/>
      </bottom>
    </border>
    <border>
      <left style="double">
        <color indexed="15"/>
      </left>
      <right style="dashed">
        <color indexed="15"/>
      </right>
      <top>
        <color indexed="63"/>
      </top>
      <bottom style="dashed">
        <color indexed="15"/>
      </bottom>
    </border>
    <border>
      <left style="dashed">
        <color indexed="15"/>
      </left>
      <right style="dashed">
        <color indexed="15"/>
      </right>
      <top>
        <color indexed="63"/>
      </top>
      <bottom style="dashed">
        <color indexed="15"/>
      </bottom>
    </border>
    <border>
      <left style="dashed">
        <color indexed="15"/>
      </left>
      <right style="double">
        <color indexed="15"/>
      </right>
      <top>
        <color indexed="63"/>
      </top>
      <bottom style="dashed">
        <color indexed="15"/>
      </bottom>
    </border>
    <border>
      <left style="double">
        <color indexed="15"/>
      </left>
      <right style="dashed">
        <color indexed="15"/>
      </right>
      <top style="double">
        <color indexed="15"/>
      </top>
      <bottom style="double">
        <color indexed="15"/>
      </bottom>
    </border>
    <border>
      <left style="dashed">
        <color indexed="15"/>
      </left>
      <right style="dashed">
        <color indexed="15"/>
      </right>
      <top style="double">
        <color indexed="15"/>
      </top>
      <bottom style="double">
        <color indexed="15"/>
      </bottom>
    </border>
    <border>
      <left>
        <color indexed="63"/>
      </left>
      <right style="dashed">
        <color indexed="15"/>
      </right>
      <top style="dashed">
        <color indexed="15"/>
      </top>
      <bottom style="double">
        <color indexed="15"/>
      </bottom>
    </border>
    <border>
      <left style="slantDashDot"/>
      <right style="slantDashDot"/>
      <top style="slantDashDot"/>
      <bottom style="slantDashDot"/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46"/>
      </left>
      <right>
        <color indexed="63"/>
      </right>
      <top style="double">
        <color indexed="46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46"/>
      </top>
      <bottom style="double">
        <color indexed="11"/>
      </bottom>
    </border>
    <border>
      <left>
        <color indexed="63"/>
      </left>
      <right style="double">
        <color indexed="46"/>
      </right>
      <top style="double">
        <color indexed="46"/>
      </top>
      <bottom style="double">
        <color indexed="11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2"/>
      </right>
      <top style="double">
        <color indexed="10"/>
      </top>
      <bottom style="double">
        <color indexed="10"/>
      </bottom>
    </border>
    <border>
      <left style="double">
        <color indexed="11"/>
      </left>
      <right>
        <color indexed="63"/>
      </right>
      <top style="dotted">
        <color indexed="11"/>
      </top>
      <bottom style="dotted">
        <color indexed="11"/>
      </bottom>
    </border>
    <border>
      <left>
        <color indexed="63"/>
      </left>
      <right>
        <color indexed="63"/>
      </right>
      <top style="dotted">
        <color indexed="11"/>
      </top>
      <bottom style="dotted">
        <color indexed="11"/>
      </bottom>
    </border>
    <border>
      <left>
        <color indexed="63"/>
      </left>
      <right style="double">
        <color indexed="11"/>
      </right>
      <top style="dotted">
        <color indexed="11"/>
      </top>
      <bottom style="dotted">
        <color indexed="11"/>
      </bottom>
    </border>
    <border>
      <left style="double">
        <color indexed="11"/>
      </left>
      <right>
        <color indexed="63"/>
      </right>
      <top style="dashed">
        <color indexed="11"/>
      </top>
      <bottom style="dashed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dashed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ashed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otted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tted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tted">
        <color indexed="11"/>
      </bottom>
    </border>
    <border>
      <left style="double">
        <color indexed="11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tted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tted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tted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ashed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ashed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ashed">
        <color indexed="11"/>
      </bottom>
    </border>
    <border>
      <left style="double">
        <color indexed="15"/>
      </left>
      <right>
        <color indexed="63"/>
      </right>
      <top style="dashed">
        <color indexed="15"/>
      </top>
      <bottom style="dashed">
        <color indexed="15"/>
      </bottom>
    </border>
    <border>
      <left>
        <color indexed="63"/>
      </left>
      <right>
        <color indexed="63"/>
      </right>
      <top style="dashed">
        <color indexed="15"/>
      </top>
      <bottom style="dashed">
        <color indexed="15"/>
      </bottom>
    </border>
    <border>
      <left>
        <color indexed="63"/>
      </left>
      <right style="double">
        <color indexed="15"/>
      </right>
      <top style="dashed">
        <color indexed="15"/>
      </top>
      <bottom style="dashed">
        <color indexed="15"/>
      </bottom>
    </border>
    <border>
      <left style="double">
        <color indexed="15"/>
      </left>
      <right>
        <color indexed="63"/>
      </right>
      <top style="dashed">
        <color indexed="15"/>
      </top>
      <bottom style="double">
        <color indexed="15"/>
      </bottom>
    </border>
    <border>
      <left>
        <color indexed="63"/>
      </left>
      <right>
        <color indexed="63"/>
      </right>
      <top style="dashed">
        <color indexed="15"/>
      </top>
      <bottom style="double">
        <color indexed="15"/>
      </bottom>
    </border>
    <border>
      <left>
        <color indexed="63"/>
      </left>
      <right style="double">
        <color indexed="15"/>
      </right>
      <top style="dashed">
        <color indexed="15"/>
      </top>
      <bottom style="double">
        <color indexed="15"/>
      </bottom>
    </border>
    <border>
      <left style="double">
        <color indexed="15"/>
      </left>
      <right>
        <color indexed="63"/>
      </right>
      <top style="double">
        <color indexed="15"/>
      </top>
      <bottom style="dashed">
        <color indexed="15"/>
      </bottom>
    </border>
    <border>
      <left>
        <color indexed="63"/>
      </left>
      <right>
        <color indexed="63"/>
      </right>
      <top style="double">
        <color indexed="15"/>
      </top>
      <bottom style="dashed">
        <color indexed="15"/>
      </bottom>
    </border>
    <border>
      <left>
        <color indexed="63"/>
      </left>
      <right style="double">
        <color indexed="15"/>
      </right>
      <top style="double">
        <color indexed="15"/>
      </top>
      <bottom style="dashed">
        <color indexed="15"/>
      </bottom>
    </border>
    <border>
      <left style="dashed">
        <color indexed="46"/>
      </left>
      <right>
        <color indexed="63"/>
      </right>
      <top style="dashDotDot">
        <color indexed="46"/>
      </top>
      <bottom style="dashDotDot">
        <color indexed="46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/>
      <protection/>
    </xf>
    <xf numFmtId="0" fontId="7" fillId="0" borderId="0" xfId="0" applyFont="1" applyAlignment="1">
      <alignment horizontal="distributed" vertical="center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0" fillId="3" borderId="12" xfId="0" applyFont="1" applyFill="1" applyBorder="1" applyAlignment="1" applyProtection="1">
      <alignment horizontal="center"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10" fillId="3" borderId="12" xfId="0" applyNumberFormat="1" applyFont="1" applyFill="1" applyBorder="1" applyAlignment="1" applyProtection="1">
      <alignment horizontal="center" vertical="center"/>
      <protection/>
    </xf>
    <xf numFmtId="0" fontId="10" fillId="2" borderId="8" xfId="0" applyNumberFormat="1" applyFont="1" applyFill="1" applyBorder="1" applyAlignment="1" applyProtection="1">
      <alignment horizontal="center"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4" fillId="0" borderId="19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13" fillId="4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49" fontId="8" fillId="2" borderId="25" xfId="0" applyNumberFormat="1" applyFont="1" applyFill="1" applyBorder="1" applyAlignment="1" applyProtection="1">
      <alignment horizontal="distributed" vertical="center"/>
      <protection locked="0"/>
    </xf>
    <xf numFmtId="49" fontId="8" fillId="2" borderId="27" xfId="0" applyNumberFormat="1" applyFont="1" applyFill="1" applyBorder="1" applyAlignment="1" applyProtection="1">
      <alignment horizontal="distributed" vertical="center"/>
      <protection locked="0"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49" fontId="8" fillId="2" borderId="21" xfId="0" applyNumberFormat="1" applyFont="1" applyFill="1" applyBorder="1" applyAlignment="1" applyProtection="1">
      <alignment horizontal="distributed" vertical="center"/>
      <protection locked="0"/>
    </xf>
    <xf numFmtId="49" fontId="8" fillId="2" borderId="30" xfId="0" applyNumberFormat="1" applyFont="1" applyFill="1" applyBorder="1" applyAlignment="1" applyProtection="1">
      <alignment horizontal="distributed" vertical="center"/>
      <protection locked="0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18" fillId="0" borderId="32" xfId="0" applyFont="1" applyFill="1" applyBorder="1" applyAlignment="1" applyProtection="1">
      <alignment horizontal="center" vertical="center"/>
      <protection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49" fontId="8" fillId="2" borderId="23" xfId="0" applyNumberFormat="1" applyFont="1" applyFill="1" applyBorder="1" applyAlignment="1" applyProtection="1">
      <alignment horizontal="distributed" vertical="center"/>
      <protection locked="0"/>
    </xf>
    <xf numFmtId="49" fontId="8" fillId="2" borderId="35" xfId="0" applyNumberFormat="1" applyFont="1" applyFill="1" applyBorder="1" applyAlignment="1" applyProtection="1">
      <alignment horizontal="distributed" vertical="center"/>
      <protection locked="0"/>
    </xf>
    <xf numFmtId="0" fontId="18" fillId="0" borderId="32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9" fillId="2" borderId="38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7" fillId="5" borderId="28" xfId="0" applyFont="1" applyFill="1" applyBorder="1" applyAlignment="1" applyProtection="1">
      <alignment horizontal="center" vertical="center"/>
      <protection/>
    </xf>
    <xf numFmtId="0" fontId="7" fillId="5" borderId="29" xfId="0" applyFont="1" applyFill="1" applyBorder="1" applyAlignment="1" applyProtection="1">
      <alignment horizontal="center" vertical="center"/>
      <protection/>
    </xf>
    <xf numFmtId="0" fontId="7" fillId="5" borderId="16" xfId="0" applyFont="1" applyFill="1" applyBorder="1" applyAlignment="1" applyProtection="1">
      <alignment horizontal="center" vertical="center"/>
      <protection/>
    </xf>
    <xf numFmtId="0" fontId="7" fillId="5" borderId="21" xfId="0" applyFont="1" applyFill="1" applyBorder="1" applyAlignment="1" applyProtection="1">
      <alignment horizontal="center" vertical="center"/>
      <protection/>
    </xf>
    <xf numFmtId="0" fontId="7" fillId="5" borderId="23" xfId="0" applyFont="1" applyFill="1" applyBorder="1" applyAlignment="1" applyProtection="1">
      <alignment horizontal="center" vertical="center"/>
      <protection/>
    </xf>
    <xf numFmtId="0" fontId="7" fillId="5" borderId="17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horizontal="distributed" vertical="center"/>
      <protection locked="0"/>
    </xf>
    <xf numFmtId="0" fontId="0" fillId="6" borderId="41" xfId="0" applyFill="1" applyBorder="1" applyAlignment="1">
      <alignment horizontal="distributed" vertical="center"/>
    </xf>
    <xf numFmtId="0" fontId="0" fillId="6" borderId="42" xfId="0" applyFill="1" applyBorder="1" applyAlignment="1">
      <alignment horizontal="distributed" vertical="center"/>
    </xf>
    <xf numFmtId="0" fontId="0" fillId="6" borderId="43" xfId="0" applyFill="1" applyBorder="1" applyAlignment="1">
      <alignment horizontal="distributed" vertical="center"/>
    </xf>
    <xf numFmtId="0" fontId="0" fillId="7" borderId="44" xfId="0" applyFill="1" applyBorder="1" applyAlignment="1">
      <alignment horizontal="distributed" vertical="center"/>
    </xf>
    <xf numFmtId="0" fontId="0" fillId="7" borderId="45" xfId="0" applyFill="1" applyBorder="1" applyAlignment="1">
      <alignment horizontal="distributed" vertical="center"/>
    </xf>
    <xf numFmtId="194" fontId="0" fillId="7" borderId="46" xfId="0" applyNumberFormat="1" applyFill="1" applyBorder="1" applyAlignment="1">
      <alignment horizontal="distributed" vertical="center"/>
    </xf>
    <xf numFmtId="193" fontId="0" fillId="7" borderId="47" xfId="0" applyNumberFormat="1" applyFill="1" applyBorder="1" applyAlignment="1">
      <alignment horizontal="distributed" vertical="center"/>
    </xf>
    <xf numFmtId="0" fontId="0" fillId="7" borderId="48" xfId="0" applyFill="1" applyBorder="1" applyAlignment="1">
      <alignment horizontal="distributed" vertical="center"/>
    </xf>
    <xf numFmtId="193" fontId="0" fillId="7" borderId="49" xfId="0" applyNumberFormat="1" applyFill="1" applyBorder="1" applyAlignment="1">
      <alignment horizontal="distributed" vertical="center"/>
    </xf>
    <xf numFmtId="194" fontId="0" fillId="8" borderId="50" xfId="0" applyNumberFormat="1" applyFill="1" applyBorder="1" applyAlignment="1" applyProtection="1">
      <alignment horizontal="distributed" vertical="center"/>
      <protection locked="0"/>
    </xf>
    <xf numFmtId="193" fontId="0" fillId="8" borderId="51" xfId="0" applyNumberFormat="1" applyFill="1" applyBorder="1" applyAlignment="1" applyProtection="1">
      <alignment horizontal="distributed" vertical="center"/>
      <protection locked="0"/>
    </xf>
    <xf numFmtId="0" fontId="24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24" fillId="0" borderId="55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distributed" vertical="center"/>
    </xf>
    <xf numFmtId="0" fontId="7" fillId="0" borderId="60" xfId="0" applyFont="1" applyBorder="1" applyAlignment="1">
      <alignment horizontal="distributed" vertical="center"/>
    </xf>
    <xf numFmtId="0" fontId="0" fillId="0" borderId="60" xfId="0" applyBorder="1" applyAlignment="1">
      <alignment vertical="center"/>
    </xf>
    <xf numFmtId="0" fontId="7" fillId="0" borderId="43" xfId="0" applyFont="1" applyBorder="1" applyAlignment="1">
      <alignment horizontal="distributed" vertical="center"/>
    </xf>
    <xf numFmtId="194" fontId="0" fillId="7" borderId="61" xfId="0" applyNumberFormat="1" applyFill="1" applyBorder="1" applyAlignment="1">
      <alignment horizontal="distributed" vertical="center"/>
    </xf>
    <xf numFmtId="0" fontId="29" fillId="0" borderId="0" xfId="0" applyFont="1" applyAlignment="1" applyProtection="1">
      <alignment horizontal="center" vertical="center"/>
      <protection/>
    </xf>
    <xf numFmtId="49" fontId="29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 locked="0"/>
    </xf>
    <xf numFmtId="0" fontId="6" fillId="0" borderId="62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10" fillId="9" borderId="63" xfId="0" applyFont="1" applyFill="1" applyBorder="1" applyAlignment="1" applyProtection="1">
      <alignment horizontal="distributed" vertical="center"/>
      <protection/>
    </xf>
    <xf numFmtId="0" fontId="12" fillId="9" borderId="64" xfId="0" applyFont="1" applyFill="1" applyBorder="1" applyAlignment="1" applyProtection="1">
      <alignment horizontal="distributed" vertical="center"/>
      <protection/>
    </xf>
    <xf numFmtId="0" fontId="0" fillId="0" borderId="64" xfId="0" applyBorder="1" applyAlignment="1" applyProtection="1">
      <alignment horizontal="distributed" vertical="center"/>
      <protection/>
    </xf>
    <xf numFmtId="0" fontId="0" fillId="0" borderId="65" xfId="0" applyBorder="1" applyAlignment="1" applyProtection="1">
      <alignment horizontal="distributed" vertical="center"/>
      <protection/>
    </xf>
    <xf numFmtId="0" fontId="12" fillId="9" borderId="63" xfId="0" applyFont="1" applyFill="1" applyBorder="1" applyAlignment="1" applyProtection="1">
      <alignment horizontal="distributed" vertical="center"/>
      <protection/>
    </xf>
    <xf numFmtId="0" fontId="12" fillId="9" borderId="65" xfId="0" applyFont="1" applyFill="1" applyBorder="1" applyAlignment="1" applyProtection="1">
      <alignment horizontal="distributed" vertical="center"/>
      <protection/>
    </xf>
    <xf numFmtId="0" fontId="4" fillId="0" borderId="63" xfId="0" applyFont="1" applyBorder="1" applyAlignment="1" applyProtection="1">
      <alignment horizontal="distributed" vertical="center"/>
      <protection/>
    </xf>
    <xf numFmtId="0" fontId="7" fillId="0" borderId="64" xfId="0" applyFont="1" applyBorder="1" applyAlignment="1" applyProtection="1">
      <alignment horizontal="distributed" vertical="center"/>
      <protection/>
    </xf>
    <xf numFmtId="0" fontId="7" fillId="0" borderId="65" xfId="0" applyFont="1" applyBorder="1" applyAlignment="1" applyProtection="1">
      <alignment horizontal="distributed" vertical="center"/>
      <protection/>
    </xf>
    <xf numFmtId="0" fontId="10" fillId="10" borderId="63" xfId="0" applyFont="1" applyFill="1" applyBorder="1" applyAlignment="1" applyProtection="1">
      <alignment horizontal="distributed" vertical="center"/>
      <protection/>
    </xf>
    <xf numFmtId="0" fontId="17" fillId="10" borderId="64" xfId="0" applyFont="1" applyFill="1" applyBorder="1" applyAlignment="1" applyProtection="1">
      <alignment horizontal="distributed" vertical="center"/>
      <protection/>
    </xf>
    <xf numFmtId="0" fontId="17" fillId="10" borderId="65" xfId="0" applyFont="1" applyFill="1" applyBorder="1" applyAlignment="1" applyProtection="1">
      <alignment horizontal="distributed" vertical="center"/>
      <protection/>
    </xf>
    <xf numFmtId="0" fontId="10" fillId="10" borderId="63" xfId="0" applyFont="1" applyFill="1" applyBorder="1" applyAlignment="1">
      <alignment horizontal="distributed" vertical="center"/>
    </xf>
    <xf numFmtId="0" fontId="10" fillId="10" borderId="64" xfId="0" applyFont="1" applyFill="1" applyBorder="1" applyAlignment="1">
      <alignment horizontal="distributed" vertical="center"/>
    </xf>
    <xf numFmtId="0" fontId="10" fillId="10" borderId="65" xfId="0" applyFont="1" applyFill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7" fillId="0" borderId="64" xfId="0" applyFont="1" applyBorder="1" applyAlignment="1">
      <alignment horizontal="distributed" vertical="center"/>
    </xf>
    <xf numFmtId="0" fontId="7" fillId="0" borderId="65" xfId="0" applyFont="1" applyBorder="1" applyAlignment="1">
      <alignment horizontal="distributed" vertical="center"/>
    </xf>
    <xf numFmtId="0" fontId="0" fillId="11" borderId="66" xfId="0" applyFill="1" applyBorder="1" applyAlignment="1">
      <alignment vertical="center"/>
    </xf>
    <xf numFmtId="0" fontId="0" fillId="11" borderId="67" xfId="0" applyFill="1" applyBorder="1" applyAlignment="1">
      <alignment vertical="center"/>
    </xf>
    <xf numFmtId="0" fontId="0" fillId="11" borderId="68" xfId="0" applyFill="1" applyBorder="1" applyAlignment="1">
      <alignment vertical="center"/>
    </xf>
    <xf numFmtId="0" fontId="16" fillId="12" borderId="63" xfId="0" applyFont="1" applyFill="1" applyBorder="1" applyAlignment="1">
      <alignment horizontal="distributed" vertical="center"/>
    </xf>
    <xf numFmtId="0" fontId="16" fillId="12" borderId="64" xfId="0" applyFont="1" applyFill="1" applyBorder="1" applyAlignment="1">
      <alignment horizontal="distributed" vertical="center"/>
    </xf>
    <xf numFmtId="0" fontId="16" fillId="12" borderId="65" xfId="0" applyFont="1" applyFill="1" applyBorder="1" applyAlignment="1">
      <alignment horizontal="distributed" vertical="center"/>
    </xf>
    <xf numFmtId="0" fontId="17" fillId="12" borderId="63" xfId="0" applyFont="1" applyFill="1" applyBorder="1" applyAlignment="1">
      <alignment horizontal="distributed" vertical="center"/>
    </xf>
    <xf numFmtId="0" fontId="10" fillId="9" borderId="69" xfId="0" applyFont="1" applyFill="1" applyBorder="1" applyAlignment="1">
      <alignment horizontal="distributed" vertical="center"/>
    </xf>
    <xf numFmtId="0" fontId="10" fillId="9" borderId="70" xfId="0" applyFont="1" applyFill="1" applyBorder="1" applyAlignment="1">
      <alignment horizontal="distributed" vertical="center"/>
    </xf>
    <xf numFmtId="0" fontId="7" fillId="0" borderId="63" xfId="0" applyFont="1" applyBorder="1" applyAlignment="1" applyProtection="1">
      <alignment horizontal="distributed" vertical="center"/>
      <protection/>
    </xf>
    <xf numFmtId="0" fontId="17" fillId="0" borderId="0" xfId="0" applyFont="1" applyAlignment="1" applyProtection="1">
      <alignment horizontal="distributed" vertical="center"/>
      <protection/>
    </xf>
    <xf numFmtId="0" fontId="21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3" fillId="6" borderId="63" xfId="0" applyFont="1" applyFill="1" applyBorder="1" applyAlignment="1">
      <alignment horizontal="distributed" vertical="center"/>
    </xf>
    <xf numFmtId="0" fontId="0" fillId="6" borderId="64" xfId="0" applyFill="1" applyBorder="1" applyAlignment="1">
      <alignment horizontal="distributed" vertical="center"/>
    </xf>
    <xf numFmtId="0" fontId="0" fillId="6" borderId="65" xfId="0" applyFill="1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20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7" fillId="0" borderId="80" xfId="0" applyFont="1" applyBorder="1" applyAlignment="1">
      <alignment horizontal="distributed" vertical="center"/>
    </xf>
    <xf numFmtId="0" fontId="0" fillId="0" borderId="81" xfId="0" applyBorder="1" applyAlignment="1">
      <alignment horizontal="distributed" vertical="center"/>
    </xf>
    <xf numFmtId="0" fontId="0" fillId="0" borderId="82" xfId="0" applyBorder="1" applyAlignment="1">
      <alignment horizontal="distributed" vertical="center"/>
    </xf>
    <xf numFmtId="0" fontId="0" fillId="6" borderId="63" xfId="0" applyFill="1" applyBorder="1" applyAlignment="1">
      <alignment horizontal="distributed" vertical="center"/>
    </xf>
    <xf numFmtId="0" fontId="21" fillId="0" borderId="83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74" xfId="0" applyFont="1" applyBorder="1" applyAlignment="1">
      <alignment horizontal="distributed" vertical="center"/>
    </xf>
    <xf numFmtId="0" fontId="17" fillId="6" borderId="86" xfId="0" applyFont="1" applyFill="1" applyBorder="1" applyAlignment="1">
      <alignment horizontal="distributed" vertical="center"/>
    </xf>
    <xf numFmtId="0" fontId="17" fillId="6" borderId="87" xfId="0" applyFont="1" applyFill="1" applyBorder="1" applyAlignment="1">
      <alignment horizontal="distributed" vertical="center"/>
    </xf>
    <xf numFmtId="0" fontId="17" fillId="6" borderId="88" xfId="0" applyFont="1" applyFill="1" applyBorder="1" applyAlignment="1">
      <alignment horizontal="distributed" vertical="center"/>
    </xf>
    <xf numFmtId="0" fontId="17" fillId="6" borderId="80" xfId="0" applyFont="1" applyFill="1" applyBorder="1" applyAlignment="1">
      <alignment horizontal="distributed" vertical="center"/>
    </xf>
    <xf numFmtId="0" fontId="17" fillId="6" borderId="81" xfId="0" applyFont="1" applyFill="1" applyBorder="1" applyAlignment="1">
      <alignment horizontal="distributed" vertical="center"/>
    </xf>
    <xf numFmtId="0" fontId="17" fillId="6" borderId="82" xfId="0" applyFont="1" applyFill="1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0" fillId="0" borderId="92" xfId="0" applyBorder="1" applyAlignment="1">
      <alignment horizontal="distributed" vertical="center"/>
    </xf>
    <xf numFmtId="0" fontId="0" fillId="0" borderId="93" xfId="0" applyBorder="1" applyAlignment="1">
      <alignment horizontal="distributed" vertical="center"/>
    </xf>
    <xf numFmtId="0" fontId="0" fillId="0" borderId="94" xfId="0" applyBorder="1" applyAlignment="1">
      <alignment horizontal="distributed" vertical="center"/>
    </xf>
    <xf numFmtId="0" fontId="0" fillId="0" borderId="95" xfId="0" applyBorder="1" applyAlignment="1">
      <alignment horizontal="distributed" vertical="center"/>
    </xf>
    <xf numFmtId="0" fontId="0" fillId="0" borderId="96" xfId="0" applyBorder="1" applyAlignment="1">
      <alignment horizontal="distributed" vertical="center"/>
    </xf>
    <xf numFmtId="0" fontId="0" fillId="0" borderId="97" xfId="0" applyBorder="1" applyAlignment="1">
      <alignment horizontal="distributed" vertical="center"/>
    </xf>
    <xf numFmtId="0" fontId="7" fillId="0" borderId="0" xfId="0" applyFont="1" applyAlignment="1" applyProtection="1">
      <alignment horizontal="distributed" vertical="center"/>
      <protection/>
    </xf>
    <xf numFmtId="0" fontId="18" fillId="0" borderId="98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x1.www.infoseek.co.jp/bin/go?0021213a" TargetMode="External" /><Relationship Id="rId3" Type="http://schemas.openxmlformats.org/officeDocument/2006/relationships/hyperlink" Target="http://ax1.www.infoseek.co.jp/bin/go?0021213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509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Z60"/>
  <sheetViews>
    <sheetView tabSelected="1" workbookViewId="0" topLeftCell="A1">
      <selection activeCell="E18" sqref="E18"/>
    </sheetView>
  </sheetViews>
  <sheetFormatPr defaultColWidth="9.00390625" defaultRowHeight="13.5"/>
  <cols>
    <col min="1" max="1" width="2.75390625" style="0" customWidth="1"/>
    <col min="2" max="2" width="3.75390625" style="0" customWidth="1"/>
    <col min="3" max="3" width="2.75390625" style="0" customWidth="1"/>
    <col min="4" max="4" width="6.25390625" style="0" customWidth="1"/>
    <col min="5" max="5" width="3.75390625" style="0" customWidth="1"/>
    <col min="6" max="6" width="5.75390625" style="0" customWidth="1"/>
    <col min="7" max="7" width="3.75390625" style="0" customWidth="1"/>
    <col min="8" max="8" width="5.75390625" style="0" customWidth="1"/>
    <col min="9" max="9" width="3.75390625" style="0" customWidth="1"/>
    <col min="10" max="10" width="5.75390625" style="0" customWidth="1"/>
    <col min="11" max="11" width="3.75390625" style="0" customWidth="1"/>
    <col min="12" max="12" width="5.75390625" style="0" customWidth="1"/>
    <col min="13" max="13" width="3.75390625" style="0" customWidth="1"/>
    <col min="14" max="14" width="5.75390625" style="0" customWidth="1"/>
    <col min="15" max="15" width="3.75390625" style="0" customWidth="1"/>
    <col min="16" max="16" width="5.75390625" style="0" customWidth="1"/>
    <col min="17" max="17" width="3.75390625" style="0" customWidth="1"/>
    <col min="18" max="18" width="5.75390625" style="0" customWidth="1"/>
    <col min="19" max="19" width="3.75390625" style="0" customWidth="1"/>
    <col min="20" max="20" width="5.75390625" style="0" customWidth="1"/>
    <col min="21" max="21" width="3.75390625" style="0" customWidth="1"/>
  </cols>
  <sheetData>
    <row r="1" ht="14.25" thickBot="1"/>
    <row r="2" spans="4:22" ht="27" customHeight="1" thickBot="1" thickTop="1">
      <c r="D2" s="187" t="s">
        <v>29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4:22" ht="27" customHeight="1" thickBot="1" thickTop="1">
      <c r="D3" s="184" t="s">
        <v>28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6"/>
    </row>
    <row r="4" spans="4:22" ht="24.75" customHeight="1" thickBot="1" thickTop="1">
      <c r="D4" s="56">
        <v>1</v>
      </c>
      <c r="E4" s="56"/>
      <c r="F4" s="56">
        <v>2</v>
      </c>
      <c r="G4" s="56"/>
      <c r="H4" s="56">
        <v>3</v>
      </c>
      <c r="I4" s="56"/>
      <c r="J4" s="56">
        <v>4</v>
      </c>
      <c r="K4" s="56"/>
      <c r="L4" s="56">
        <v>5</v>
      </c>
      <c r="M4" s="56"/>
      <c r="N4" s="56">
        <v>6</v>
      </c>
      <c r="O4" s="56"/>
      <c r="P4" s="56">
        <v>7</v>
      </c>
      <c r="Q4" s="56"/>
      <c r="R4" s="56">
        <v>8</v>
      </c>
      <c r="S4" s="56"/>
      <c r="T4" s="56">
        <v>9</v>
      </c>
      <c r="U4" s="57" t="s">
        <v>4</v>
      </c>
      <c r="V4" s="56">
        <v>100</v>
      </c>
    </row>
    <row r="5" spans="2:22" ht="21" customHeight="1" thickBot="1" thickTop="1">
      <c r="B5" s="188" t="s">
        <v>21</v>
      </c>
      <c r="C5" s="189"/>
      <c r="D5" s="104">
        <v>12</v>
      </c>
      <c r="E5" s="105" t="s">
        <v>22</v>
      </c>
      <c r="F5" s="106">
        <v>34</v>
      </c>
      <c r="G5" s="105" t="s">
        <v>8</v>
      </c>
      <c r="H5" s="106">
        <v>5</v>
      </c>
      <c r="I5" s="105" t="s">
        <v>8</v>
      </c>
      <c r="J5" s="106">
        <v>6</v>
      </c>
      <c r="K5" s="107" t="s">
        <v>23</v>
      </c>
      <c r="L5" s="108" t="s">
        <v>23</v>
      </c>
      <c r="M5" s="107" t="s">
        <v>23</v>
      </c>
      <c r="N5" s="108" t="s">
        <v>23</v>
      </c>
      <c r="O5" s="107" t="s">
        <v>23</v>
      </c>
      <c r="P5" s="109" t="s">
        <v>27</v>
      </c>
      <c r="Q5" s="107" t="s">
        <v>23</v>
      </c>
      <c r="R5" s="109">
        <v>0</v>
      </c>
      <c r="S5" s="107" t="s">
        <v>23</v>
      </c>
      <c r="T5" s="109">
        <v>0</v>
      </c>
      <c r="U5" s="110" t="s">
        <v>4</v>
      </c>
      <c r="V5" s="111">
        <v>100</v>
      </c>
    </row>
    <row r="6" ht="3" customHeight="1" thickBot="1" thickTop="1"/>
    <row r="7" spans="3:22" ht="30" customHeight="1" thickTop="1">
      <c r="C7" s="121">
        <f>D7+F7-H7+J7-L7+N7-P7+R7-T7</f>
        <v>0</v>
      </c>
      <c r="D7" s="88"/>
      <c r="E7" s="76" t="s">
        <v>25</v>
      </c>
      <c r="F7" s="72"/>
      <c r="G7" s="76" t="s">
        <v>24</v>
      </c>
      <c r="H7" s="72"/>
      <c r="I7" s="76" t="s">
        <v>25</v>
      </c>
      <c r="J7" s="72"/>
      <c r="K7" s="76" t="s">
        <v>24</v>
      </c>
      <c r="L7" s="72"/>
      <c r="M7" s="77" t="s">
        <v>25</v>
      </c>
      <c r="N7" s="72"/>
      <c r="O7" s="76" t="s">
        <v>24</v>
      </c>
      <c r="P7" s="72"/>
      <c r="Q7" s="76" t="s">
        <v>25</v>
      </c>
      <c r="R7" s="91"/>
      <c r="S7" s="76" t="s">
        <v>24</v>
      </c>
      <c r="T7" s="92"/>
      <c r="U7" s="78" t="s">
        <v>26</v>
      </c>
      <c r="V7" s="60">
        <f>C7</f>
        <v>0</v>
      </c>
    </row>
    <row r="8" spans="3:22" ht="30" customHeight="1">
      <c r="C8" s="121">
        <f>D8+F8-H8+J8-L8+N8-P8+R8-T8</f>
        <v>0</v>
      </c>
      <c r="D8" s="89"/>
      <c r="E8" s="79" t="s">
        <v>25</v>
      </c>
      <c r="F8" s="73"/>
      <c r="G8" s="79" t="s">
        <v>24</v>
      </c>
      <c r="H8" s="73"/>
      <c r="I8" s="79" t="s">
        <v>25</v>
      </c>
      <c r="J8" s="73"/>
      <c r="K8" s="79" t="s">
        <v>24</v>
      </c>
      <c r="L8" s="73"/>
      <c r="M8" s="234" t="s">
        <v>25</v>
      </c>
      <c r="N8" s="73"/>
      <c r="O8" s="79" t="s">
        <v>24</v>
      </c>
      <c r="P8" s="73"/>
      <c r="Q8" s="79" t="s">
        <v>25</v>
      </c>
      <c r="R8" s="98"/>
      <c r="S8" s="79" t="s">
        <v>24</v>
      </c>
      <c r="T8" s="99"/>
      <c r="U8" s="84" t="s">
        <v>26</v>
      </c>
      <c r="V8" s="62">
        <f>C8</f>
        <v>0</v>
      </c>
    </row>
    <row r="9" spans="3:22" ht="30" customHeight="1">
      <c r="C9" s="121">
        <f>D9-F9-H9+J9-L9+N9-P9+R9-T9</f>
        <v>0</v>
      </c>
      <c r="D9" s="93"/>
      <c r="E9" s="94" t="s">
        <v>24</v>
      </c>
      <c r="F9" s="95"/>
      <c r="G9" s="94" t="s">
        <v>24</v>
      </c>
      <c r="H9" s="95"/>
      <c r="I9" s="94" t="s">
        <v>25</v>
      </c>
      <c r="J9" s="95"/>
      <c r="K9" s="94" t="s">
        <v>24</v>
      </c>
      <c r="L9" s="95"/>
      <c r="M9" s="96" t="s">
        <v>25</v>
      </c>
      <c r="N9" s="73"/>
      <c r="O9" s="94" t="s">
        <v>24</v>
      </c>
      <c r="P9" s="73"/>
      <c r="Q9" s="97" t="s">
        <v>25</v>
      </c>
      <c r="R9" s="98"/>
      <c r="S9" s="94" t="s">
        <v>24</v>
      </c>
      <c r="T9" s="99"/>
      <c r="U9" s="100" t="s">
        <v>26</v>
      </c>
      <c r="V9" s="101">
        <f>C9</f>
        <v>0</v>
      </c>
    </row>
    <row r="10" spans="3:22" ht="30" customHeight="1">
      <c r="C10" s="121">
        <f>D10+F10-H10+J10+L10+N10+P10-R10+T10</f>
        <v>0</v>
      </c>
      <c r="D10" s="89"/>
      <c r="E10" s="79" t="s">
        <v>25</v>
      </c>
      <c r="F10" s="73"/>
      <c r="G10" s="79" t="s">
        <v>24</v>
      </c>
      <c r="H10" s="73"/>
      <c r="I10" s="79" t="s">
        <v>25</v>
      </c>
      <c r="J10" s="73"/>
      <c r="K10" s="79" t="s">
        <v>25</v>
      </c>
      <c r="L10" s="73"/>
      <c r="M10" s="79" t="s">
        <v>25</v>
      </c>
      <c r="N10" s="74"/>
      <c r="O10" s="80" t="s">
        <v>25</v>
      </c>
      <c r="P10" s="74"/>
      <c r="Q10" s="81" t="s">
        <v>24</v>
      </c>
      <c r="R10" s="82"/>
      <c r="S10" s="80" t="s">
        <v>25</v>
      </c>
      <c r="T10" s="83"/>
      <c r="U10" s="84" t="s">
        <v>26</v>
      </c>
      <c r="V10" s="62">
        <f>C10</f>
        <v>0</v>
      </c>
    </row>
    <row r="11" spans="3:22" ht="30" customHeight="1" thickBot="1">
      <c r="C11" s="58">
        <f>D11+F11-H11+J11+L11+N11+P11-R11-T11</f>
        <v>0</v>
      </c>
      <c r="D11" s="90"/>
      <c r="E11" s="85" t="s">
        <v>25</v>
      </c>
      <c r="F11" s="75"/>
      <c r="G11" s="85" t="s">
        <v>24</v>
      </c>
      <c r="H11" s="75"/>
      <c r="I11" s="85" t="s">
        <v>25</v>
      </c>
      <c r="J11" s="75"/>
      <c r="K11" s="85" t="s">
        <v>25</v>
      </c>
      <c r="L11" s="75"/>
      <c r="M11" s="85" t="s">
        <v>25</v>
      </c>
      <c r="N11" s="75"/>
      <c r="O11" s="103" t="s">
        <v>25</v>
      </c>
      <c r="P11" s="75"/>
      <c r="Q11" s="103" t="s">
        <v>24</v>
      </c>
      <c r="R11" s="75"/>
      <c r="S11" s="103" t="s">
        <v>24</v>
      </c>
      <c r="T11" s="87"/>
      <c r="U11" s="86" t="s">
        <v>26</v>
      </c>
      <c r="V11" s="64">
        <f>C11</f>
        <v>0</v>
      </c>
    </row>
    <row r="12" spans="2:22" ht="15" customHeight="1" thickBot="1" thickTop="1">
      <c r="B12" s="112"/>
      <c r="C12" s="112"/>
      <c r="D12" s="181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3"/>
    </row>
    <row r="13" spans="4:22" ht="30" customHeight="1" thickBot="1" thickTop="1">
      <c r="D13" s="178" t="s">
        <v>31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80"/>
    </row>
    <row r="14" spans="4:22" ht="3" customHeight="1" thickBot="1" thickTop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4:22" ht="30" customHeight="1" thickTop="1">
      <c r="D15" s="39">
        <v>1</v>
      </c>
      <c r="E15" s="49" t="s">
        <v>7</v>
      </c>
      <c r="F15" s="41">
        <v>2</v>
      </c>
      <c r="G15" s="49" t="s">
        <v>7</v>
      </c>
      <c r="H15" s="41">
        <v>3</v>
      </c>
      <c r="I15" s="49" t="s">
        <v>7</v>
      </c>
      <c r="J15" s="41">
        <v>4</v>
      </c>
      <c r="K15" s="49" t="s">
        <v>7</v>
      </c>
      <c r="L15" s="41">
        <v>5</v>
      </c>
      <c r="M15" s="49" t="s">
        <v>7</v>
      </c>
      <c r="N15" s="41">
        <v>6</v>
      </c>
      <c r="O15" s="49" t="s">
        <v>7</v>
      </c>
      <c r="P15" s="41">
        <v>7</v>
      </c>
      <c r="Q15" s="49" t="s">
        <v>7</v>
      </c>
      <c r="R15" s="41">
        <v>8</v>
      </c>
      <c r="S15" s="49" t="s">
        <v>7</v>
      </c>
      <c r="T15" s="41">
        <v>9</v>
      </c>
      <c r="U15" s="42" t="s">
        <v>4</v>
      </c>
      <c r="V15" s="43">
        <v>100</v>
      </c>
    </row>
    <row r="16" spans="4:22" ht="3" customHeight="1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3:22" ht="30" customHeight="1" thickTop="1">
      <c r="C17" s="1">
        <f>D17*F17*H17*J17+L17+N17+P17*R17+T17</f>
        <v>100</v>
      </c>
      <c r="D17" s="39">
        <v>1</v>
      </c>
      <c r="E17" s="40"/>
      <c r="F17" s="41">
        <v>2</v>
      </c>
      <c r="G17" s="40"/>
      <c r="H17" s="41">
        <v>3</v>
      </c>
      <c r="I17" s="40"/>
      <c r="J17" s="41">
        <v>4</v>
      </c>
      <c r="K17" s="40"/>
      <c r="L17" s="41">
        <v>5</v>
      </c>
      <c r="M17" s="40"/>
      <c r="N17" s="41">
        <v>6</v>
      </c>
      <c r="O17" s="40"/>
      <c r="P17" s="41">
        <v>7</v>
      </c>
      <c r="Q17" s="40"/>
      <c r="R17" s="41">
        <v>8</v>
      </c>
      <c r="S17" s="40"/>
      <c r="T17" s="41">
        <v>9</v>
      </c>
      <c r="U17" s="42" t="s">
        <v>4</v>
      </c>
      <c r="V17" s="43">
        <f>C17</f>
        <v>100</v>
      </c>
    </row>
    <row r="18" spans="3:22" ht="30" customHeight="1" thickBot="1">
      <c r="C18" s="1">
        <f>SUM(D18:P18)+R18*T18</f>
        <v>100</v>
      </c>
      <c r="D18" s="44">
        <v>1</v>
      </c>
      <c r="E18" s="45"/>
      <c r="F18" s="46">
        <v>2</v>
      </c>
      <c r="G18" s="45"/>
      <c r="H18" s="46">
        <v>3</v>
      </c>
      <c r="I18" s="45"/>
      <c r="J18" s="46">
        <v>4</v>
      </c>
      <c r="K18" s="45"/>
      <c r="L18" s="46">
        <v>5</v>
      </c>
      <c r="M18" s="45"/>
      <c r="N18" s="46">
        <v>6</v>
      </c>
      <c r="O18" s="45"/>
      <c r="P18" s="46">
        <v>7</v>
      </c>
      <c r="Q18" s="45"/>
      <c r="R18" s="46">
        <v>8</v>
      </c>
      <c r="S18" s="45"/>
      <c r="T18" s="46">
        <v>9</v>
      </c>
      <c r="U18" s="47" t="s">
        <v>4</v>
      </c>
      <c r="V18" s="48">
        <f>C18</f>
        <v>100</v>
      </c>
    </row>
    <row r="19" spans="2:22" ht="15" customHeight="1" thickBot="1" thickTop="1">
      <c r="B19" s="112"/>
      <c r="C19" s="112"/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3"/>
    </row>
    <row r="20" spans="4:22" ht="30" customHeight="1" thickBot="1" thickTop="1">
      <c r="D20" s="169" t="s">
        <v>30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1"/>
    </row>
    <row r="21" spans="4:22" ht="3" customHeight="1" thickBot="1" thickTop="1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4:22" ht="30" customHeight="1" thickBot="1" thickTop="1">
      <c r="D22" s="38" t="s">
        <v>6</v>
      </c>
      <c r="E22" s="24" t="s">
        <v>8</v>
      </c>
      <c r="F22" s="38" t="s">
        <v>6</v>
      </c>
      <c r="G22" s="24" t="s">
        <v>9</v>
      </c>
      <c r="H22" s="38" t="s">
        <v>6</v>
      </c>
      <c r="I22" s="24" t="s">
        <v>9</v>
      </c>
      <c r="J22" s="38" t="s">
        <v>6</v>
      </c>
      <c r="K22" s="24" t="s">
        <v>5</v>
      </c>
      <c r="L22" s="38" t="s">
        <v>7</v>
      </c>
      <c r="M22" s="20"/>
      <c r="N22" s="172" t="s">
        <v>82</v>
      </c>
      <c r="O22" s="173"/>
      <c r="P22" s="173"/>
      <c r="Q22" s="173"/>
      <c r="R22" s="173"/>
      <c r="S22" s="173"/>
      <c r="T22" s="173"/>
      <c r="U22" s="173"/>
      <c r="V22" s="174"/>
    </row>
    <row r="23" spans="4:22" ht="2.25" customHeight="1" thickBot="1">
      <c r="D23" s="28"/>
      <c r="E23" s="25"/>
      <c r="F23" s="28"/>
      <c r="G23" s="25"/>
      <c r="H23" s="28"/>
      <c r="I23" s="25"/>
      <c r="J23" s="28"/>
      <c r="K23" s="25"/>
      <c r="L23" s="28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4:22" ht="30" customHeight="1" thickBot="1" thickTop="1">
      <c r="D24" s="167" t="s">
        <v>10</v>
      </c>
      <c r="E24" s="164"/>
      <c r="F24" s="164"/>
      <c r="G24" s="168"/>
      <c r="H24" s="22"/>
      <c r="I24" s="22"/>
      <c r="J24" s="22"/>
      <c r="K24" s="22"/>
      <c r="L24" s="22"/>
      <c r="M24" s="20"/>
      <c r="R24" s="20"/>
      <c r="S24" s="20"/>
      <c r="T24" s="20"/>
      <c r="U24" s="20"/>
      <c r="V24" s="20"/>
    </row>
    <row r="25" spans="4:22" ht="2.25" customHeight="1" thickBot="1" thickTop="1">
      <c r="D25" s="29"/>
      <c r="E25" s="29"/>
      <c r="F25" s="29"/>
      <c r="G25" s="29"/>
      <c r="H25" s="22"/>
      <c r="I25" s="22"/>
      <c r="J25" s="22"/>
      <c r="K25" s="22"/>
      <c r="L25" s="22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4:22" ht="30" customHeight="1" thickBot="1" thickTop="1">
      <c r="D26" s="34"/>
      <c r="E26" s="24" t="s">
        <v>8</v>
      </c>
      <c r="F26" s="34"/>
      <c r="G26" s="24" t="s">
        <v>9</v>
      </c>
      <c r="H26" s="34"/>
      <c r="I26" s="24" t="s">
        <v>9</v>
      </c>
      <c r="J26" s="34"/>
      <c r="K26" s="24" t="s">
        <v>5</v>
      </c>
      <c r="L26" s="50"/>
      <c r="M26" s="20"/>
      <c r="N26" s="175" t="s">
        <v>77</v>
      </c>
      <c r="O26" s="176"/>
      <c r="P26" s="176"/>
      <c r="Q26" s="176"/>
      <c r="R26" s="176"/>
      <c r="S26" s="176"/>
      <c r="T26" s="176"/>
      <c r="U26" s="176"/>
      <c r="V26" s="177"/>
    </row>
    <row r="27" spans="4:22" ht="2.25" customHeight="1" thickBot="1">
      <c r="D27" s="30"/>
      <c r="E27" s="31"/>
      <c r="F27" s="30"/>
      <c r="G27" s="31"/>
      <c r="H27" s="30"/>
      <c r="I27" s="31"/>
      <c r="J27" s="30"/>
      <c r="K27" s="31"/>
      <c r="L27" s="32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4:22" ht="30" customHeight="1" thickBot="1" thickTop="1">
      <c r="D28" s="163" t="s">
        <v>11</v>
      </c>
      <c r="E28" s="164"/>
      <c r="F28" s="164"/>
      <c r="G28" s="164"/>
      <c r="H28" s="165"/>
      <c r="I28" s="165"/>
      <c r="J28" s="165"/>
      <c r="K28" s="165"/>
      <c r="L28" s="166"/>
      <c r="M28" s="20"/>
      <c r="N28" s="167" t="s">
        <v>13</v>
      </c>
      <c r="O28" s="164"/>
      <c r="P28" s="164"/>
      <c r="Q28" s="168"/>
      <c r="R28" s="20"/>
      <c r="S28" s="20"/>
      <c r="T28" s="20"/>
      <c r="U28" s="20"/>
      <c r="V28" s="20"/>
    </row>
    <row r="29" spans="4:22" ht="3" customHeight="1" thickBot="1" thickTop="1">
      <c r="D29" s="33"/>
      <c r="E29" s="29"/>
      <c r="F29" s="29"/>
      <c r="G29" s="29"/>
      <c r="H29" s="26"/>
      <c r="I29" s="27"/>
      <c r="J29" s="27"/>
      <c r="K29" s="27"/>
      <c r="L29" s="26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4:22" ht="30" customHeight="1" thickBot="1">
      <c r="D30" s="50"/>
      <c r="E30" s="24" t="s">
        <v>8</v>
      </c>
      <c r="F30" s="34"/>
      <c r="G30" s="35" t="s">
        <v>9</v>
      </c>
      <c r="H30" s="37">
        <f>IF(F30="","",D30-F30)</f>
      </c>
      <c r="I30" s="36" t="s">
        <v>9</v>
      </c>
      <c r="J30" s="50"/>
      <c r="K30" s="35" t="s">
        <v>5</v>
      </c>
      <c r="L30" s="51">
        <f>IF(J30="","",H30/J30)</f>
      </c>
      <c r="M30" s="20"/>
      <c r="N30" s="52">
        <v>73</v>
      </c>
      <c r="O30" s="24" t="s">
        <v>8</v>
      </c>
      <c r="P30" s="53">
        <v>28</v>
      </c>
      <c r="Q30" s="35" t="s">
        <v>9</v>
      </c>
      <c r="R30" s="37">
        <f>IF(P30="","",N30-P30)</f>
        <v>45</v>
      </c>
      <c r="S30" s="36" t="s">
        <v>9</v>
      </c>
      <c r="T30" s="52">
        <v>9</v>
      </c>
      <c r="U30" s="35" t="s">
        <v>5</v>
      </c>
      <c r="V30" s="51">
        <f>IF(T30="","",R30/T30)</f>
        <v>5</v>
      </c>
    </row>
    <row r="31" spans="3:26" ht="12" customHeight="1" thickBot="1">
      <c r="C31" s="20"/>
      <c r="D31" s="3"/>
      <c r="E31" s="3"/>
      <c r="F31" s="3"/>
      <c r="G31" s="3"/>
      <c r="H31" s="3"/>
      <c r="I31" s="3"/>
      <c r="J31" s="3"/>
      <c r="K31" s="3"/>
      <c r="L31" s="3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4:22" ht="30" customHeight="1" thickBot="1" thickTop="1">
      <c r="D32" s="169" t="s">
        <v>79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</row>
    <row r="33" spans="4:22" ht="3" customHeight="1" thickBot="1" thickTop="1"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4:22" ht="30" customHeight="1" thickBot="1" thickTop="1">
      <c r="D34" s="38" t="s">
        <v>6</v>
      </c>
      <c r="E34" s="24" t="s">
        <v>8</v>
      </c>
      <c r="F34" s="38" t="s">
        <v>6</v>
      </c>
      <c r="G34" s="24" t="s">
        <v>9</v>
      </c>
      <c r="H34" s="38" t="s">
        <v>6</v>
      </c>
      <c r="I34" s="24" t="s">
        <v>9</v>
      </c>
      <c r="J34" s="38" t="s">
        <v>7</v>
      </c>
      <c r="K34" s="24" t="s">
        <v>5</v>
      </c>
      <c r="L34" s="38" t="s">
        <v>7</v>
      </c>
      <c r="M34" s="20"/>
      <c r="N34" s="172" t="s">
        <v>82</v>
      </c>
      <c r="O34" s="173"/>
      <c r="P34" s="173"/>
      <c r="Q34" s="173"/>
      <c r="R34" s="173"/>
      <c r="S34" s="173"/>
      <c r="T34" s="173"/>
      <c r="U34" s="173"/>
      <c r="V34" s="174"/>
    </row>
    <row r="35" spans="4:22" ht="2.25" customHeight="1" thickBot="1">
      <c r="D35" s="28"/>
      <c r="E35" s="25"/>
      <c r="F35" s="28"/>
      <c r="G35" s="25"/>
      <c r="H35" s="28"/>
      <c r="I35" s="25"/>
      <c r="J35" s="28"/>
      <c r="K35" s="25"/>
      <c r="L35" s="28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4:22" ht="30" customHeight="1" thickBot="1" thickTop="1">
      <c r="D36" s="167" t="s">
        <v>10</v>
      </c>
      <c r="E36" s="164"/>
      <c r="F36" s="164"/>
      <c r="G36" s="168"/>
      <c r="H36" s="22"/>
      <c r="I36" s="22"/>
      <c r="J36" s="22"/>
      <c r="K36" s="22"/>
      <c r="L36" s="22"/>
      <c r="M36" s="20"/>
      <c r="R36" s="20"/>
      <c r="S36" s="20"/>
      <c r="T36" s="20"/>
      <c r="U36" s="20"/>
      <c r="V36" s="20"/>
    </row>
    <row r="37" spans="4:22" ht="2.25" customHeight="1" thickBot="1" thickTop="1">
      <c r="D37" s="29"/>
      <c r="E37" s="29"/>
      <c r="F37" s="29"/>
      <c r="G37" s="29"/>
      <c r="H37" s="22"/>
      <c r="I37" s="22"/>
      <c r="J37" s="22"/>
      <c r="K37" s="22"/>
      <c r="L37" s="22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4:22" ht="30" customHeight="1" thickBot="1" thickTop="1">
      <c r="D38" s="34"/>
      <c r="E38" s="24" t="s">
        <v>8</v>
      </c>
      <c r="F38" s="34"/>
      <c r="G38" s="24" t="s">
        <v>9</v>
      </c>
      <c r="H38" s="34"/>
      <c r="I38" s="24" t="s">
        <v>9</v>
      </c>
      <c r="J38" s="34"/>
      <c r="K38" s="24" t="s">
        <v>5</v>
      </c>
      <c r="L38" s="50"/>
      <c r="M38" s="20"/>
      <c r="N38" s="175" t="s">
        <v>78</v>
      </c>
      <c r="O38" s="176"/>
      <c r="P38" s="176"/>
      <c r="Q38" s="176"/>
      <c r="R38" s="176"/>
      <c r="S38" s="176"/>
      <c r="T38" s="176"/>
      <c r="U38" s="176"/>
      <c r="V38" s="177"/>
    </row>
    <row r="39" spans="4:22" ht="2.25" customHeight="1" thickBot="1">
      <c r="D39" s="30"/>
      <c r="E39" s="31"/>
      <c r="F39" s="30"/>
      <c r="G39" s="31"/>
      <c r="H39" s="30"/>
      <c r="I39" s="31"/>
      <c r="J39" s="30"/>
      <c r="K39" s="31"/>
      <c r="L39" s="32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4:22" ht="30" customHeight="1" thickBot="1" thickTop="1">
      <c r="D40" s="163" t="s">
        <v>11</v>
      </c>
      <c r="E40" s="164"/>
      <c r="F40" s="164"/>
      <c r="G40" s="164"/>
      <c r="H40" s="165"/>
      <c r="I40" s="165"/>
      <c r="J40" s="165"/>
      <c r="K40" s="165"/>
      <c r="L40" s="166"/>
      <c r="M40" s="20"/>
      <c r="N40" s="167" t="s">
        <v>13</v>
      </c>
      <c r="O40" s="164"/>
      <c r="P40" s="164"/>
      <c r="Q40" s="168"/>
      <c r="R40" s="20"/>
      <c r="S40" s="20"/>
      <c r="T40" s="20"/>
      <c r="U40" s="20"/>
      <c r="V40" s="20"/>
    </row>
    <row r="41" spans="4:22" ht="3" customHeight="1" thickBot="1" thickTop="1">
      <c r="D41" s="33"/>
      <c r="E41" s="29"/>
      <c r="F41" s="29"/>
      <c r="G41" s="29"/>
      <c r="H41" s="26"/>
      <c r="I41" s="27"/>
      <c r="J41" s="27"/>
      <c r="K41" s="27"/>
      <c r="L41" s="26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4:22" ht="30" customHeight="1" thickBot="1">
      <c r="D42" s="50"/>
      <c r="E42" s="24" t="s">
        <v>8</v>
      </c>
      <c r="F42" s="34"/>
      <c r="G42" s="35" t="s">
        <v>9</v>
      </c>
      <c r="H42" s="37">
        <f>IF(F42="","",D42-F42)</f>
      </c>
      <c r="I42" s="36" t="s">
        <v>9</v>
      </c>
      <c r="J42" s="50"/>
      <c r="K42" s="35" t="s">
        <v>5</v>
      </c>
      <c r="L42" s="51">
        <f>IF(J42="","",H42/J42)</f>
      </c>
      <c r="M42" s="20"/>
      <c r="N42" s="52">
        <v>63</v>
      </c>
      <c r="O42" s="24" t="s">
        <v>8</v>
      </c>
      <c r="P42" s="53">
        <v>28</v>
      </c>
      <c r="Q42" s="35" t="s">
        <v>9</v>
      </c>
      <c r="R42" s="37">
        <f>IF(P42="","",N42-P42)</f>
        <v>35</v>
      </c>
      <c r="S42" s="36" t="s">
        <v>9</v>
      </c>
      <c r="T42" s="52">
        <v>7</v>
      </c>
      <c r="U42" s="35" t="s">
        <v>5</v>
      </c>
      <c r="V42" s="51">
        <f>IF(T42="","",R42/T42)</f>
        <v>5</v>
      </c>
    </row>
    <row r="43" spans="3:26" ht="12.75">
      <c r="C43" s="20"/>
      <c r="D43" s="3"/>
      <c r="E43" s="3"/>
      <c r="F43" s="3"/>
      <c r="G43" s="3"/>
      <c r="H43" s="3"/>
      <c r="I43" s="3"/>
      <c r="J43" s="3"/>
      <c r="K43" s="3"/>
      <c r="L43" s="3"/>
      <c r="M43" s="20"/>
      <c r="N43" s="20"/>
      <c r="O43" s="20"/>
      <c r="P43" s="20"/>
      <c r="Q43" s="20"/>
      <c r="R43" s="20"/>
      <c r="S43" s="20"/>
      <c r="T43" s="20"/>
      <c r="U43" s="20"/>
      <c r="V43" s="3"/>
      <c r="W43" s="20"/>
      <c r="X43" s="20"/>
      <c r="Y43" s="20"/>
      <c r="Z43" s="20"/>
    </row>
    <row r="44" spans="3:26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0"/>
      <c r="Y44" s="20"/>
      <c r="Z44" s="20"/>
    </row>
    <row r="45" spans="3:26" ht="12.7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3:26" ht="12.7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3:26" ht="12.75">
      <c r="C47" s="20"/>
      <c r="D47" s="20"/>
      <c r="E47" s="20"/>
      <c r="F47" s="20"/>
      <c r="G47" s="20"/>
      <c r="H47" s="20"/>
      <c r="I47" s="20"/>
      <c r="J47" s="20"/>
      <c r="K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3:26" ht="12.7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3:26" ht="12.7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3:26" ht="12.7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3:26" ht="12.7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3:26" ht="12.7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3:26" ht="12.7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3:26" ht="12.7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3:26" ht="12.7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3:26" ht="12.7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3:26" ht="12.7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3:26" ht="12.7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3:26" ht="12.7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3:26" ht="12.7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</sheetData>
  <sheetProtection password="DE79" sheet="1" objects="1" scenarios="1" selectLockedCells="1"/>
  <mergeCells count="18">
    <mergeCell ref="D3:V3"/>
    <mergeCell ref="D2:V2"/>
    <mergeCell ref="D12:V12"/>
    <mergeCell ref="B5:C5"/>
    <mergeCell ref="D28:L28"/>
    <mergeCell ref="D13:V13"/>
    <mergeCell ref="D20:V20"/>
    <mergeCell ref="D24:G24"/>
    <mergeCell ref="N28:Q28"/>
    <mergeCell ref="D19:V19"/>
    <mergeCell ref="N22:V22"/>
    <mergeCell ref="N26:V26"/>
    <mergeCell ref="D40:L40"/>
    <mergeCell ref="N40:Q40"/>
    <mergeCell ref="D32:V32"/>
    <mergeCell ref="N34:V34"/>
    <mergeCell ref="D36:G36"/>
    <mergeCell ref="N38:V38"/>
  </mergeCells>
  <dataValidations count="1">
    <dataValidation errorStyle="warning" type="whole" allowBlank="1" showInputMessage="1" showErrorMessage="1" errorTitle="入力できません" error="１～9の整数以外は入力禁止です" sqref="N30 D38 F38 H38 J38 L38 D42 F42 J42 T42 P42 N42 D26 F26 H26 J26 L26 D30 F30 J30 T30 P30">
      <formula1>1</formula1>
      <formula2>99</formula2>
    </dataValidation>
  </dataValidations>
  <printOptions/>
  <pageMargins left="0.17" right="0.13" top="0.36" bottom="0.97" header="0.2" footer="0.29"/>
  <pageSetup orientation="portrait" paperSize="9" r:id="rId3"/>
  <headerFooter alignWithMargins="0">
    <oddFooter>&amp;Cエクセルサプリ
http://www.nextftp.com/Excelsupple/&amp;R&amp;D　無断複写を禁ず　　
ＴＮＵデータ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AH42"/>
  <sheetViews>
    <sheetView workbookViewId="0" topLeftCell="A1">
      <selection activeCell="A8" sqref="A8"/>
    </sheetView>
  </sheetViews>
  <sheetFormatPr defaultColWidth="9.00390625" defaultRowHeight="13.5"/>
  <cols>
    <col min="1" max="1" width="2.75390625" style="0" customWidth="1"/>
    <col min="2" max="2" width="5.75390625" style="0" customWidth="1"/>
    <col min="3" max="3" width="3.75390625" style="0" customWidth="1"/>
    <col min="4" max="4" width="5.75390625" style="0" customWidth="1"/>
    <col min="5" max="5" width="3.75390625" style="0" customWidth="1"/>
    <col min="6" max="6" width="5.75390625" style="0" customWidth="1"/>
    <col min="7" max="7" width="3.75390625" style="0" customWidth="1"/>
    <col min="8" max="8" width="5.75390625" style="0" customWidth="1"/>
    <col min="9" max="9" width="3.75390625" style="0" customWidth="1"/>
    <col min="10" max="10" width="5.75390625" style="0" customWidth="1"/>
    <col min="11" max="11" width="3.75390625" style="0" customWidth="1"/>
    <col min="12" max="12" width="5.75390625" style="0" customWidth="1"/>
    <col min="13" max="13" width="3.75390625" style="0" customWidth="1"/>
    <col min="14" max="14" width="5.75390625" style="0" customWidth="1"/>
    <col min="15" max="15" width="3.75390625" style="0" customWidth="1"/>
    <col min="16" max="16" width="5.75390625" style="0" customWidth="1"/>
    <col min="17" max="17" width="3.75390625" style="0" customWidth="1"/>
    <col min="18" max="18" width="5.75390625" style="0" customWidth="1"/>
    <col min="19" max="19" width="3.75390625" style="0" customWidth="1"/>
  </cols>
  <sheetData>
    <row r="1" ht="13.5" thickBot="1"/>
    <row r="2" spans="1:20" ht="30" customHeight="1" thickTop="1">
      <c r="A2" s="54">
        <f>B2+D2-F2+H2-J2</f>
        <v>100</v>
      </c>
      <c r="B2" s="115">
        <v>123</v>
      </c>
      <c r="C2" s="113" t="s">
        <v>15</v>
      </c>
      <c r="D2" s="118">
        <v>45</v>
      </c>
      <c r="E2" s="113" t="s">
        <v>14</v>
      </c>
      <c r="F2" s="118">
        <v>67</v>
      </c>
      <c r="G2" s="113" t="s">
        <v>15</v>
      </c>
      <c r="H2" s="118">
        <v>8</v>
      </c>
      <c r="I2" s="113" t="s">
        <v>14</v>
      </c>
      <c r="J2" s="118">
        <v>9</v>
      </c>
      <c r="K2" s="113" t="s">
        <v>15</v>
      </c>
      <c r="L2" s="118"/>
      <c r="M2" s="113" t="s">
        <v>15</v>
      </c>
      <c r="N2" s="118"/>
      <c r="O2" s="113" t="s">
        <v>14</v>
      </c>
      <c r="P2" s="118"/>
      <c r="Q2" s="113" t="s">
        <v>15</v>
      </c>
      <c r="R2" s="118"/>
      <c r="S2" s="59" t="s">
        <v>4</v>
      </c>
      <c r="T2" s="60">
        <f>A2</f>
        <v>100</v>
      </c>
    </row>
    <row r="3" spans="1:20" ht="30" customHeight="1">
      <c r="A3" s="54">
        <f>B3+D3-F3+H3-J3</f>
        <v>100</v>
      </c>
      <c r="B3" s="116">
        <v>123</v>
      </c>
      <c r="C3" s="114" t="s">
        <v>15</v>
      </c>
      <c r="D3" s="119">
        <v>4</v>
      </c>
      <c r="E3" s="114" t="s">
        <v>14</v>
      </c>
      <c r="F3" s="119">
        <v>5</v>
      </c>
      <c r="G3" s="114" t="s">
        <v>15</v>
      </c>
      <c r="H3" s="119">
        <v>67</v>
      </c>
      <c r="I3" s="114" t="s">
        <v>14</v>
      </c>
      <c r="J3" s="119">
        <v>89</v>
      </c>
      <c r="K3" s="114" t="s">
        <v>15</v>
      </c>
      <c r="L3" s="119"/>
      <c r="M3" s="114" t="s">
        <v>15</v>
      </c>
      <c r="N3" s="119"/>
      <c r="O3" s="114" t="s">
        <v>14</v>
      </c>
      <c r="P3" s="119"/>
      <c r="Q3" s="114" t="s">
        <v>15</v>
      </c>
      <c r="R3" s="119"/>
      <c r="S3" s="61" t="s">
        <v>4</v>
      </c>
      <c r="T3" s="62">
        <f>A3</f>
        <v>100</v>
      </c>
    </row>
    <row r="4" spans="1:20" ht="30" customHeight="1">
      <c r="A4" s="54">
        <f>B4-D4-F4+H4</f>
        <v>100</v>
      </c>
      <c r="B4" s="116">
        <v>123</v>
      </c>
      <c r="C4" s="114" t="s">
        <v>14</v>
      </c>
      <c r="D4" s="119">
        <v>45</v>
      </c>
      <c r="E4" s="114" t="s">
        <v>14</v>
      </c>
      <c r="F4" s="119">
        <v>67</v>
      </c>
      <c r="G4" s="114" t="s">
        <v>15</v>
      </c>
      <c r="H4" s="119">
        <v>89</v>
      </c>
      <c r="I4" s="114" t="s">
        <v>15</v>
      </c>
      <c r="J4" s="119"/>
      <c r="K4" s="114" t="s">
        <v>15</v>
      </c>
      <c r="L4" s="119"/>
      <c r="M4" s="114" t="s">
        <v>14</v>
      </c>
      <c r="N4" s="119"/>
      <c r="O4" s="114" t="s">
        <v>15</v>
      </c>
      <c r="P4" s="119"/>
      <c r="Q4" s="114" t="s">
        <v>14</v>
      </c>
      <c r="R4" s="119"/>
      <c r="S4" s="61" t="s">
        <v>4</v>
      </c>
      <c r="T4" s="62">
        <f>A4</f>
        <v>100</v>
      </c>
    </row>
    <row r="5" spans="1:20" ht="30" customHeight="1">
      <c r="A5" s="54">
        <f>B5+D5-F5+H5+J5+L5+N5</f>
        <v>100</v>
      </c>
      <c r="B5" s="116">
        <v>1</v>
      </c>
      <c r="C5" s="114" t="s">
        <v>15</v>
      </c>
      <c r="D5" s="119">
        <v>23</v>
      </c>
      <c r="E5" s="114" t="s">
        <v>14</v>
      </c>
      <c r="F5" s="119">
        <v>4</v>
      </c>
      <c r="G5" s="114" t="s">
        <v>15</v>
      </c>
      <c r="H5" s="119">
        <v>56</v>
      </c>
      <c r="I5" s="114" t="s">
        <v>15</v>
      </c>
      <c r="J5" s="119">
        <v>7</v>
      </c>
      <c r="K5" s="114" t="s">
        <v>15</v>
      </c>
      <c r="L5" s="119">
        <v>8</v>
      </c>
      <c r="M5" s="114" t="s">
        <v>15</v>
      </c>
      <c r="N5" s="119">
        <v>9</v>
      </c>
      <c r="O5" s="114" t="s">
        <v>15</v>
      </c>
      <c r="P5" s="119"/>
      <c r="Q5" s="114" t="s">
        <v>15</v>
      </c>
      <c r="R5" s="119"/>
      <c r="S5" s="61" t="s">
        <v>4</v>
      </c>
      <c r="T5" s="62">
        <f>A5</f>
        <v>100</v>
      </c>
    </row>
    <row r="6" spans="1:20" ht="30" customHeight="1" thickBot="1">
      <c r="A6" s="58">
        <f>B6+D6-F6+H6+J6+L6+N6</f>
        <v>100</v>
      </c>
      <c r="B6" s="117">
        <v>12</v>
      </c>
      <c r="C6" s="102" t="s">
        <v>15</v>
      </c>
      <c r="D6" s="120">
        <v>3</v>
      </c>
      <c r="E6" s="102" t="s">
        <v>14</v>
      </c>
      <c r="F6" s="120">
        <v>4</v>
      </c>
      <c r="G6" s="102" t="s">
        <v>15</v>
      </c>
      <c r="H6" s="120">
        <v>5</v>
      </c>
      <c r="I6" s="102" t="s">
        <v>15</v>
      </c>
      <c r="J6" s="120">
        <v>67</v>
      </c>
      <c r="K6" s="102" t="s">
        <v>15</v>
      </c>
      <c r="L6" s="120">
        <v>8</v>
      </c>
      <c r="M6" s="102" t="s">
        <v>15</v>
      </c>
      <c r="N6" s="120">
        <v>9</v>
      </c>
      <c r="O6" s="102" t="s">
        <v>14</v>
      </c>
      <c r="P6" s="120">
        <v>0</v>
      </c>
      <c r="Q6" s="102" t="s">
        <v>14</v>
      </c>
      <c r="R6" s="120">
        <v>0</v>
      </c>
      <c r="S6" s="63" t="s">
        <v>4</v>
      </c>
      <c r="T6" s="64">
        <f>A6</f>
        <v>100</v>
      </c>
    </row>
    <row r="7" spans="2:20" ht="30" customHeight="1" thickBot="1" thickTop="1">
      <c r="B7" s="70"/>
      <c r="C7" s="71"/>
      <c r="D7" s="70"/>
      <c r="E7" s="71"/>
      <c r="F7" s="70"/>
      <c r="G7" s="71"/>
      <c r="H7" s="70"/>
      <c r="I7" s="71"/>
      <c r="J7" s="70"/>
      <c r="K7" s="71"/>
      <c r="L7" s="70"/>
      <c r="M7" s="71"/>
      <c r="N7" s="70"/>
      <c r="O7" s="71"/>
      <c r="P7" s="70"/>
      <c r="Q7" s="71"/>
      <c r="R7" s="70"/>
      <c r="S7" s="71"/>
      <c r="T7" s="70"/>
    </row>
    <row r="8" spans="1:34" ht="30" customHeight="1" thickBot="1" thickTop="1">
      <c r="A8" s="3"/>
      <c r="B8" s="190" t="s">
        <v>12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1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2:34" ht="30" customHeight="1" thickTop="1">
      <c r="B9" s="66">
        <v>1</v>
      </c>
      <c r="C9" s="67" t="s">
        <v>7</v>
      </c>
      <c r="D9" s="65">
        <v>2</v>
      </c>
      <c r="E9" s="67" t="s">
        <v>7</v>
      </c>
      <c r="F9" s="65">
        <v>3</v>
      </c>
      <c r="G9" s="67" t="s">
        <v>7</v>
      </c>
      <c r="H9" s="65">
        <v>4</v>
      </c>
      <c r="I9" s="67" t="s">
        <v>7</v>
      </c>
      <c r="J9" s="65">
        <v>5</v>
      </c>
      <c r="K9" s="67" t="s">
        <v>7</v>
      </c>
      <c r="L9" s="65">
        <v>6</v>
      </c>
      <c r="M9" s="67" t="s">
        <v>7</v>
      </c>
      <c r="N9" s="65">
        <v>7</v>
      </c>
      <c r="O9" s="67" t="s">
        <v>7</v>
      </c>
      <c r="P9" s="65">
        <v>8</v>
      </c>
      <c r="Q9" s="67" t="s">
        <v>7</v>
      </c>
      <c r="R9" s="65">
        <v>9</v>
      </c>
      <c r="S9" s="68" t="s">
        <v>4</v>
      </c>
      <c r="T9" s="69">
        <v>100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2:34" ht="3" customHeight="1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30" customHeight="1" thickBot="1" thickTop="1">
      <c r="A11" s="4"/>
      <c r="B11" s="55" t="s">
        <v>19</v>
      </c>
      <c r="C11" s="14" t="s">
        <v>5</v>
      </c>
      <c r="D11" s="6">
        <v>2</v>
      </c>
      <c r="E11" s="14" t="s">
        <v>5</v>
      </c>
      <c r="F11" s="6">
        <v>3</v>
      </c>
      <c r="G11" s="14" t="s">
        <v>5</v>
      </c>
      <c r="H11" s="6" t="s">
        <v>20</v>
      </c>
      <c r="I11" s="14" t="s">
        <v>0</v>
      </c>
      <c r="J11" s="6">
        <v>5</v>
      </c>
      <c r="K11" s="14" t="s">
        <v>0</v>
      </c>
      <c r="L11" s="6">
        <v>6</v>
      </c>
      <c r="M11" s="14" t="s">
        <v>0</v>
      </c>
      <c r="N11" s="12" t="s">
        <v>16</v>
      </c>
      <c r="O11" s="16" t="s">
        <v>5</v>
      </c>
      <c r="P11" s="7" t="s">
        <v>18</v>
      </c>
      <c r="Q11" s="16" t="s">
        <v>0</v>
      </c>
      <c r="R11" s="7">
        <v>9</v>
      </c>
      <c r="S11" s="16" t="s">
        <v>4</v>
      </c>
      <c r="T11" s="8">
        <v>100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ht="30" customHeight="1" thickBot="1" thickTop="1">
      <c r="A12" s="4"/>
      <c r="B12" s="9" t="s">
        <v>1</v>
      </c>
      <c r="C12" s="15" t="s">
        <v>0</v>
      </c>
      <c r="D12" s="10">
        <v>2</v>
      </c>
      <c r="E12" s="15" t="s">
        <v>0</v>
      </c>
      <c r="F12" s="10">
        <v>3</v>
      </c>
      <c r="G12" s="15" t="s">
        <v>0</v>
      </c>
      <c r="H12" s="10">
        <v>4</v>
      </c>
      <c r="I12" s="15" t="s">
        <v>0</v>
      </c>
      <c r="J12" s="10">
        <v>5</v>
      </c>
      <c r="K12" s="15" t="s">
        <v>0</v>
      </c>
      <c r="L12" s="10">
        <v>6</v>
      </c>
      <c r="M12" s="15" t="s">
        <v>0</v>
      </c>
      <c r="N12" s="10" t="s">
        <v>2</v>
      </c>
      <c r="O12" s="17" t="s">
        <v>0</v>
      </c>
      <c r="P12" s="12" t="s">
        <v>3</v>
      </c>
      <c r="Q12" s="17" t="s">
        <v>5</v>
      </c>
      <c r="R12" s="11" t="s">
        <v>17</v>
      </c>
      <c r="S12" s="17" t="s">
        <v>4</v>
      </c>
      <c r="T12" s="13">
        <v>100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3.5" thickTop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26.25" customHeight="1" thickBot="1">
      <c r="B14" s="191" t="s">
        <v>80</v>
      </c>
      <c r="C14" s="191"/>
      <c r="D14" s="191"/>
      <c r="E14" s="191"/>
      <c r="F14" s="191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ht="30" customHeight="1" thickBot="1">
      <c r="B15" s="19">
        <v>93</v>
      </c>
      <c r="C15" s="21" t="s">
        <v>8</v>
      </c>
      <c r="D15" s="19">
        <v>25</v>
      </c>
      <c r="E15" s="21" t="s">
        <v>9</v>
      </c>
      <c r="F15" s="19">
        <v>68</v>
      </c>
      <c r="G15" s="21" t="s">
        <v>9</v>
      </c>
      <c r="H15" s="19">
        <v>17</v>
      </c>
      <c r="I15" s="21" t="s">
        <v>5</v>
      </c>
      <c r="J15" s="19">
        <v>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2:34" ht="12.7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26.25" customHeight="1" thickBot="1">
      <c r="B17" s="191" t="s">
        <v>81</v>
      </c>
      <c r="C17" s="191"/>
      <c r="D17" s="191"/>
      <c r="E17" s="191"/>
      <c r="F17" s="191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30" customHeight="1" thickBot="1">
      <c r="B18" s="19">
        <v>45</v>
      </c>
      <c r="C18" s="21" t="s">
        <v>8</v>
      </c>
      <c r="D18" s="19">
        <v>27</v>
      </c>
      <c r="E18" s="21" t="s">
        <v>9</v>
      </c>
      <c r="F18" s="19">
        <v>18</v>
      </c>
      <c r="G18" s="21" t="s">
        <v>9</v>
      </c>
      <c r="H18" s="19">
        <v>3</v>
      </c>
      <c r="I18" s="21" t="s">
        <v>5</v>
      </c>
      <c r="J18" s="19">
        <v>6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2.7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2:34" ht="12.7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2.7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2.7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2.7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2:34" ht="12.7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2:34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2:34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2:34" ht="12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2:34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2:34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2:34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2:34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2:34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2:34" ht="12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2:34" ht="12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2.7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2:34" ht="12.7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2:34" ht="12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2:34" ht="12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</sheetData>
  <sheetProtection password="DE79" sheet="1" objects="1" scenarios="1" selectLockedCells="1"/>
  <mergeCells count="3">
    <mergeCell ref="B8:T8"/>
    <mergeCell ref="B14:F14"/>
    <mergeCell ref="B17:F17"/>
  </mergeCells>
  <printOptions/>
  <pageMargins left="0.44" right="0.13" top="0.86" bottom="3.28" header="0.2" footer="0.2"/>
  <pageSetup orientation="portrait" paperSize="9" r:id="rId1"/>
  <headerFooter alignWithMargins="0">
    <oddFooter>&amp;Cエクセルサプリ
http://www.nextftp.com/Excelsupple/&amp;R&amp;D　無断複写を禁ず　　
ＴＮＵデータ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2:L26"/>
  <sheetViews>
    <sheetView workbookViewId="0" topLeftCell="A1">
      <selection activeCell="D12" sqref="D12"/>
    </sheetView>
  </sheetViews>
  <sheetFormatPr defaultColWidth="9.00390625" defaultRowHeight="13.5"/>
  <cols>
    <col min="1" max="1" width="3.75390625" style="0" customWidth="1"/>
    <col min="2" max="2" width="20.75390625" style="0" customWidth="1"/>
    <col min="3" max="3" width="3.75390625" style="0" customWidth="1"/>
    <col min="4" max="4" width="20.75390625" style="0" customWidth="1"/>
    <col min="5" max="5" width="3.75390625" style="0" customWidth="1"/>
    <col min="6" max="6" width="20.75390625" style="0" customWidth="1"/>
    <col min="7" max="7" width="3.75390625" style="0" customWidth="1"/>
    <col min="8" max="12" width="10.75390625" style="0" customWidth="1"/>
  </cols>
  <sheetData>
    <row r="1" ht="14.25" thickBot="1"/>
    <row r="2" spans="2:6" ht="21" customHeight="1" thickBot="1" thickTop="1">
      <c r="B2" s="198" t="s">
        <v>96</v>
      </c>
      <c r="C2" s="199"/>
      <c r="D2" s="199"/>
      <c r="E2" s="199"/>
      <c r="F2" s="200"/>
    </row>
    <row r="3" ht="6" customHeight="1" thickBot="1" thickTop="1"/>
    <row r="4" spans="2:12" ht="30" customHeight="1" thickBot="1" thickTop="1">
      <c r="B4" s="152" t="s">
        <v>56</v>
      </c>
      <c r="C4" s="153"/>
      <c r="D4" s="153" t="s">
        <v>55</v>
      </c>
      <c r="E4" s="154"/>
      <c r="F4" s="155" t="s">
        <v>55</v>
      </c>
      <c r="G4" s="23"/>
      <c r="H4" s="204" t="s">
        <v>73</v>
      </c>
      <c r="I4" s="205"/>
      <c r="J4" s="205"/>
      <c r="K4" s="205"/>
      <c r="L4" s="206"/>
    </row>
    <row r="5" spans="2:12" ht="30" customHeight="1" thickTop="1">
      <c r="B5" s="148" t="s">
        <v>40</v>
      </c>
      <c r="C5" s="149"/>
      <c r="D5" s="150" t="s">
        <v>46</v>
      </c>
      <c r="E5" s="149"/>
      <c r="F5" s="151" t="s">
        <v>63</v>
      </c>
      <c r="G5" s="123"/>
      <c r="H5" s="192" t="s">
        <v>64</v>
      </c>
      <c r="I5" s="193"/>
      <c r="J5" s="193"/>
      <c r="K5" s="193"/>
      <c r="L5" s="194"/>
    </row>
    <row r="6" spans="2:12" ht="30" customHeight="1">
      <c r="B6" s="139" t="s">
        <v>36</v>
      </c>
      <c r="C6" s="140"/>
      <c r="D6" s="141" t="s">
        <v>51</v>
      </c>
      <c r="E6" s="140"/>
      <c r="F6" s="142" t="s">
        <v>74</v>
      </c>
      <c r="G6" s="123"/>
      <c r="H6" s="192" t="s">
        <v>65</v>
      </c>
      <c r="I6" s="193"/>
      <c r="J6" s="193"/>
      <c r="K6" s="193"/>
      <c r="L6" s="194"/>
    </row>
    <row r="7" spans="2:12" ht="30" customHeight="1">
      <c r="B7" s="139" t="s">
        <v>37</v>
      </c>
      <c r="C7" s="140"/>
      <c r="D7" s="141" t="s">
        <v>52</v>
      </c>
      <c r="E7" s="140"/>
      <c r="F7" s="143" t="s">
        <v>58</v>
      </c>
      <c r="G7" s="124"/>
      <c r="H7" s="195" t="s">
        <v>49</v>
      </c>
      <c r="I7" s="196"/>
      <c r="J7" s="196"/>
      <c r="K7" s="196"/>
      <c r="L7" s="197"/>
    </row>
    <row r="8" spans="2:12" ht="30" customHeight="1" thickBot="1">
      <c r="B8" s="139" t="s">
        <v>38</v>
      </c>
      <c r="C8" s="140"/>
      <c r="D8" s="141" t="s">
        <v>35</v>
      </c>
      <c r="E8" s="140"/>
      <c r="F8" s="143" t="s">
        <v>75</v>
      </c>
      <c r="G8" s="124"/>
      <c r="H8" s="211" t="s">
        <v>50</v>
      </c>
      <c r="I8" s="212"/>
      <c r="J8" s="212"/>
      <c r="K8" s="212"/>
      <c r="L8" s="213"/>
    </row>
    <row r="9" spans="2:7" ht="30" customHeight="1" thickBot="1" thickTop="1">
      <c r="B9" s="139" t="s">
        <v>41</v>
      </c>
      <c r="C9" s="140"/>
      <c r="D9" s="141" t="s">
        <v>47</v>
      </c>
      <c r="E9" s="140"/>
      <c r="F9" s="143" t="s">
        <v>59</v>
      </c>
      <c r="G9" s="124"/>
    </row>
    <row r="10" spans="2:12" ht="30" customHeight="1" thickTop="1">
      <c r="B10" s="139" t="s">
        <v>42</v>
      </c>
      <c r="C10" s="140"/>
      <c r="D10" s="141" t="s">
        <v>53</v>
      </c>
      <c r="E10" s="140"/>
      <c r="F10" s="143" t="s">
        <v>60</v>
      </c>
      <c r="G10" s="124"/>
      <c r="H10" s="214" t="s">
        <v>66</v>
      </c>
      <c r="I10" s="215"/>
      <c r="J10" s="215"/>
      <c r="K10" s="215"/>
      <c r="L10" s="216"/>
    </row>
    <row r="11" spans="2:12" ht="30" customHeight="1">
      <c r="B11" s="139" t="s">
        <v>43</v>
      </c>
      <c r="C11" s="140"/>
      <c r="D11" s="141" t="s">
        <v>54</v>
      </c>
      <c r="E11" s="140"/>
      <c r="F11" s="143" t="s">
        <v>76</v>
      </c>
      <c r="G11" s="124"/>
      <c r="H11" s="217" t="s">
        <v>70</v>
      </c>
      <c r="I11" s="202"/>
      <c r="J11" s="202"/>
      <c r="K11" s="202"/>
      <c r="L11" s="203"/>
    </row>
    <row r="12" spans="2:12" ht="30" customHeight="1">
      <c r="B12" s="139" t="s">
        <v>39</v>
      </c>
      <c r="C12" s="140"/>
      <c r="D12" s="141" t="s">
        <v>33</v>
      </c>
      <c r="E12" s="140"/>
      <c r="F12" s="142"/>
      <c r="G12" s="123"/>
      <c r="H12" s="201" t="s">
        <v>67</v>
      </c>
      <c r="I12" s="202"/>
      <c r="J12" s="202"/>
      <c r="K12" s="202"/>
      <c r="L12" s="203"/>
    </row>
    <row r="13" spans="2:12" ht="30" customHeight="1">
      <c r="B13" s="139" t="s">
        <v>44</v>
      </c>
      <c r="C13" s="140"/>
      <c r="D13" s="141" t="s">
        <v>32</v>
      </c>
      <c r="E13" s="140"/>
      <c r="F13" s="142" t="s">
        <v>57</v>
      </c>
      <c r="G13" s="123"/>
      <c r="H13" s="201" t="s">
        <v>68</v>
      </c>
      <c r="I13" s="202"/>
      <c r="J13" s="202"/>
      <c r="K13" s="202"/>
      <c r="L13" s="203"/>
    </row>
    <row r="14" spans="2:12" ht="30" customHeight="1" thickBot="1">
      <c r="B14" s="139" t="s">
        <v>45</v>
      </c>
      <c r="C14" s="140"/>
      <c r="D14" s="141" t="s">
        <v>48</v>
      </c>
      <c r="E14" s="140"/>
      <c r="F14" s="142" t="s">
        <v>61</v>
      </c>
      <c r="G14" s="123"/>
      <c r="H14" s="207" t="s">
        <v>69</v>
      </c>
      <c r="I14" s="208"/>
      <c r="J14" s="208"/>
      <c r="K14" s="208"/>
      <c r="L14" s="209"/>
    </row>
    <row r="15" spans="2:12" ht="30" customHeight="1" thickBot="1" thickTop="1">
      <c r="B15" s="144" t="s">
        <v>71</v>
      </c>
      <c r="C15" s="145"/>
      <c r="D15" s="146" t="s">
        <v>34</v>
      </c>
      <c r="E15" s="145"/>
      <c r="F15" s="147" t="s">
        <v>62</v>
      </c>
      <c r="G15" s="123"/>
      <c r="H15" s="210" t="s">
        <v>72</v>
      </c>
      <c r="I15" s="199"/>
      <c r="J15" s="199"/>
      <c r="K15" s="199"/>
      <c r="L15" s="200"/>
    </row>
    <row r="16" ht="18" customHeight="1" thickTop="1">
      <c r="J16" s="122"/>
    </row>
    <row r="17" ht="24.75" customHeight="1"/>
    <row r="18" ht="24.75" customHeight="1">
      <c r="H18" s="125"/>
    </row>
    <row r="19" ht="12.75">
      <c r="H19" s="122"/>
    </row>
    <row r="20" ht="12.75">
      <c r="H20" s="122"/>
    </row>
    <row r="21" ht="12.75">
      <c r="H21" s="122"/>
    </row>
    <row r="22" ht="12.75">
      <c r="H22" s="122"/>
    </row>
    <row r="23" spans="8:10" ht="12.75">
      <c r="H23" s="122"/>
      <c r="J23" s="122"/>
    </row>
    <row r="24" spans="8:10" ht="12.75">
      <c r="H24" s="122"/>
      <c r="J24" s="122"/>
    </row>
    <row r="25" spans="8:10" ht="12.75">
      <c r="H25" s="122"/>
      <c r="J25" s="122"/>
    </row>
    <row r="26" spans="8:10" ht="12.75">
      <c r="H26" s="122"/>
      <c r="J26" s="122"/>
    </row>
  </sheetData>
  <sheetProtection password="DE79" sheet="1" objects="1" scenarios="1" selectLockedCells="1"/>
  <mergeCells count="12">
    <mergeCell ref="H14:L14"/>
    <mergeCell ref="H15:L15"/>
    <mergeCell ref="H8:L8"/>
    <mergeCell ref="H10:L10"/>
    <mergeCell ref="H11:L11"/>
    <mergeCell ref="H12:L12"/>
    <mergeCell ref="H6:L6"/>
    <mergeCell ref="H7:L7"/>
    <mergeCell ref="B2:F2"/>
    <mergeCell ref="H13:L13"/>
    <mergeCell ref="H4:L4"/>
    <mergeCell ref="H5:L5"/>
  </mergeCells>
  <printOptions/>
  <pageMargins left="0.44" right="0.13" top="0.3" bottom="1.29" header="0.2" footer="0.47"/>
  <pageSetup orientation="landscape" paperSize="9" r:id="rId4"/>
  <headerFooter alignWithMargins="0">
    <oddFooter>&amp;Cエクセルサプリ
http://www.nextftp.com/Excelsupple/&amp;R&amp;D　無断複写を禁ず　　
ＴＮＵデータ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C14" sqref="C14"/>
    </sheetView>
  </sheetViews>
  <sheetFormatPr defaultColWidth="9.00390625" defaultRowHeight="13.5"/>
  <cols>
    <col min="1" max="1" width="2.75390625" style="0" customWidth="1"/>
    <col min="2" max="2" width="5.75390625" style="0" customWidth="1"/>
    <col min="3" max="4" width="15.75390625" style="0" customWidth="1"/>
    <col min="5" max="5" width="2.75390625" style="0" customWidth="1"/>
    <col min="6" max="11" width="10.75390625" style="0" customWidth="1"/>
  </cols>
  <sheetData>
    <row r="1" ht="14.25" thickBot="1"/>
    <row r="2" spans="2:11" s="126" customFormat="1" ht="30" customHeight="1" thickBot="1" thickTop="1">
      <c r="B2" s="128" t="s">
        <v>83</v>
      </c>
      <c r="C2" s="129" t="s">
        <v>94</v>
      </c>
      <c r="D2" s="130" t="s">
        <v>93</v>
      </c>
      <c r="F2" s="218" t="s">
        <v>95</v>
      </c>
      <c r="G2" s="219"/>
      <c r="H2" s="219"/>
      <c r="I2" s="219"/>
      <c r="J2" s="219"/>
      <c r="K2" s="220"/>
    </row>
    <row r="3" spans="2:11" s="126" customFormat="1" ht="30" customHeight="1" thickBot="1" thickTop="1">
      <c r="B3" s="131">
        <v>0</v>
      </c>
      <c r="C3" s="137">
        <v>200000</v>
      </c>
      <c r="D3" s="138">
        <v>2</v>
      </c>
      <c r="E3" s="127"/>
      <c r="F3" s="221" t="s">
        <v>91</v>
      </c>
      <c r="G3" s="222"/>
      <c r="H3" s="222"/>
      <c r="I3" s="222"/>
      <c r="J3" s="222"/>
      <c r="K3" s="223"/>
    </row>
    <row r="4" spans="2:4" s="126" customFormat="1" ht="30" customHeight="1" thickBot="1" thickTop="1">
      <c r="B4" s="132">
        <v>1</v>
      </c>
      <c r="C4" s="133">
        <f>IF(C3="","",C3/2)</f>
        <v>100000</v>
      </c>
      <c r="D4" s="134">
        <f>IF(D3="","",D3*2)</f>
        <v>4</v>
      </c>
    </row>
    <row r="5" spans="2:11" s="126" customFormat="1" ht="30" customHeight="1" thickTop="1">
      <c r="B5" s="132">
        <v>2</v>
      </c>
      <c r="C5" s="133">
        <f aca="true" t="shared" si="0" ref="C5:C13">IF(C4="","",C4/2)</f>
        <v>50000</v>
      </c>
      <c r="D5" s="134">
        <f aca="true" t="shared" si="1" ref="D5:D13">IF(D4="","",D4*2)</f>
        <v>8</v>
      </c>
      <c r="F5" s="230" t="s">
        <v>84</v>
      </c>
      <c r="G5" s="231"/>
      <c r="H5" s="231"/>
      <c r="I5" s="231"/>
      <c r="J5" s="231"/>
      <c r="K5" s="232"/>
    </row>
    <row r="6" spans="2:11" s="126" customFormat="1" ht="30" customHeight="1">
      <c r="B6" s="132">
        <v>3</v>
      </c>
      <c r="C6" s="133">
        <f t="shared" si="0"/>
        <v>25000</v>
      </c>
      <c r="D6" s="134">
        <f t="shared" si="1"/>
        <v>16</v>
      </c>
      <c r="F6" s="224" t="s">
        <v>85</v>
      </c>
      <c r="G6" s="225"/>
      <c r="H6" s="225"/>
      <c r="I6" s="225"/>
      <c r="J6" s="225"/>
      <c r="K6" s="226"/>
    </row>
    <row r="7" spans="2:11" s="126" customFormat="1" ht="30" customHeight="1">
      <c r="B7" s="132">
        <v>4</v>
      </c>
      <c r="C7" s="133">
        <f t="shared" si="0"/>
        <v>12500</v>
      </c>
      <c r="D7" s="134">
        <f t="shared" si="1"/>
        <v>32</v>
      </c>
      <c r="F7" s="224" t="s">
        <v>86</v>
      </c>
      <c r="G7" s="225"/>
      <c r="H7" s="225"/>
      <c r="I7" s="225"/>
      <c r="J7" s="225"/>
      <c r="K7" s="226"/>
    </row>
    <row r="8" spans="2:11" s="126" customFormat="1" ht="30" customHeight="1">
      <c r="B8" s="132">
        <v>5</v>
      </c>
      <c r="C8" s="133">
        <f t="shared" si="0"/>
        <v>6250</v>
      </c>
      <c r="D8" s="134">
        <f t="shared" si="1"/>
        <v>64</v>
      </c>
      <c r="F8" s="224" t="s">
        <v>87</v>
      </c>
      <c r="G8" s="225"/>
      <c r="H8" s="225"/>
      <c r="I8" s="225"/>
      <c r="J8" s="225"/>
      <c r="K8" s="226"/>
    </row>
    <row r="9" spans="2:11" s="126" customFormat="1" ht="30" customHeight="1">
      <c r="B9" s="132">
        <v>6</v>
      </c>
      <c r="C9" s="133">
        <f t="shared" si="0"/>
        <v>3125</v>
      </c>
      <c r="D9" s="134">
        <f t="shared" si="1"/>
        <v>128</v>
      </c>
      <c r="F9" s="224" t="s">
        <v>88</v>
      </c>
      <c r="G9" s="225"/>
      <c r="H9" s="225"/>
      <c r="I9" s="225"/>
      <c r="J9" s="225"/>
      <c r="K9" s="226"/>
    </row>
    <row r="10" spans="2:11" s="126" customFormat="1" ht="30" customHeight="1">
      <c r="B10" s="132">
        <v>7</v>
      </c>
      <c r="C10" s="133">
        <f t="shared" si="0"/>
        <v>1562.5</v>
      </c>
      <c r="D10" s="134">
        <f t="shared" si="1"/>
        <v>256</v>
      </c>
      <c r="F10" s="224" t="s">
        <v>89</v>
      </c>
      <c r="G10" s="225"/>
      <c r="H10" s="225"/>
      <c r="I10" s="225"/>
      <c r="J10" s="225"/>
      <c r="K10" s="226"/>
    </row>
    <row r="11" spans="2:11" s="126" customFormat="1" ht="30" customHeight="1">
      <c r="B11" s="132">
        <v>8</v>
      </c>
      <c r="C11" s="133">
        <f t="shared" si="0"/>
        <v>781.25</v>
      </c>
      <c r="D11" s="134">
        <f t="shared" si="1"/>
        <v>512</v>
      </c>
      <c r="F11" s="224" t="s">
        <v>90</v>
      </c>
      <c r="G11" s="225"/>
      <c r="H11" s="225"/>
      <c r="I11" s="225"/>
      <c r="J11" s="225"/>
      <c r="K11" s="226"/>
    </row>
    <row r="12" spans="2:11" s="126" customFormat="1" ht="30" customHeight="1" thickBot="1">
      <c r="B12" s="132">
        <v>9</v>
      </c>
      <c r="C12" s="133">
        <f t="shared" si="0"/>
        <v>390.625</v>
      </c>
      <c r="D12" s="134">
        <f t="shared" si="1"/>
        <v>1024</v>
      </c>
      <c r="F12" s="227" t="s">
        <v>92</v>
      </c>
      <c r="G12" s="228"/>
      <c r="H12" s="228"/>
      <c r="I12" s="228"/>
      <c r="J12" s="228"/>
      <c r="K12" s="229"/>
    </row>
    <row r="13" spans="2:4" s="126" customFormat="1" ht="30" customHeight="1" thickBot="1" thickTop="1">
      <c r="B13" s="135">
        <v>10</v>
      </c>
      <c r="C13" s="156">
        <f t="shared" si="0"/>
        <v>195.3125</v>
      </c>
      <c r="D13" s="136">
        <f t="shared" si="1"/>
        <v>2048</v>
      </c>
    </row>
    <row r="14" spans="3:4" ht="13.5" thickTop="1">
      <c r="C14" s="3"/>
      <c r="D14" s="3"/>
    </row>
    <row r="21" spans="6:11" ht="12.75">
      <c r="F21" s="126"/>
      <c r="G21" s="126"/>
      <c r="H21" s="126"/>
      <c r="I21" s="126"/>
      <c r="J21" s="126"/>
      <c r="K21" s="126"/>
    </row>
  </sheetData>
  <sheetProtection password="DE79" sheet="1" objects="1" scenarios="1" selectLockedCells="1"/>
  <mergeCells count="10">
    <mergeCell ref="F11:K11"/>
    <mergeCell ref="F12:K12"/>
    <mergeCell ref="F5:K5"/>
    <mergeCell ref="F6:K6"/>
    <mergeCell ref="F7:K7"/>
    <mergeCell ref="F8:K8"/>
    <mergeCell ref="F2:K2"/>
    <mergeCell ref="F3:K3"/>
    <mergeCell ref="F9:K9"/>
    <mergeCell ref="F10:K10"/>
  </mergeCells>
  <printOptions/>
  <pageMargins left="0.57" right="0.13" top="0.55" bottom="1.55" header="0.2" footer="0.41"/>
  <pageSetup orientation="landscape" paperSize="9" r:id="rId3"/>
  <headerFooter alignWithMargins="0">
    <oddFooter>&amp;Cエクセルサプリ
http://www.nextftp.com/Excelsupple/&amp;R&amp;D　無断複写を禁ず　　
ＴＮＵデータ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C2:Z20"/>
  <sheetViews>
    <sheetView workbookViewId="0" topLeftCell="A1">
      <selection activeCell="D3" sqref="D3"/>
    </sheetView>
  </sheetViews>
  <sheetFormatPr defaultColWidth="9.00390625" defaultRowHeight="13.5"/>
  <cols>
    <col min="1" max="1" width="2.75390625" style="0" customWidth="1"/>
    <col min="2" max="2" width="3.75390625" style="0" customWidth="1"/>
    <col min="3" max="3" width="2.75390625" style="0" customWidth="1"/>
    <col min="4" max="4" width="6.25390625" style="0" customWidth="1"/>
    <col min="5" max="5" width="3.75390625" style="0" customWidth="1"/>
    <col min="6" max="6" width="5.75390625" style="0" customWidth="1"/>
    <col min="7" max="7" width="3.75390625" style="0" customWidth="1"/>
    <col min="8" max="8" width="5.75390625" style="0" customWidth="1"/>
    <col min="9" max="9" width="3.75390625" style="0" customWidth="1"/>
    <col min="10" max="10" width="5.75390625" style="0" customWidth="1"/>
    <col min="11" max="11" width="3.75390625" style="0" customWidth="1"/>
    <col min="12" max="12" width="5.75390625" style="0" customWidth="1"/>
    <col min="13" max="13" width="3.75390625" style="0" customWidth="1"/>
    <col min="14" max="14" width="5.75390625" style="0" customWidth="1"/>
    <col min="15" max="15" width="3.75390625" style="0" customWidth="1"/>
    <col min="16" max="16" width="5.75390625" style="0" customWidth="1"/>
    <col min="17" max="17" width="3.75390625" style="0" customWidth="1"/>
    <col min="18" max="18" width="5.75390625" style="0" customWidth="1"/>
    <col min="19" max="19" width="3.75390625" style="0" customWidth="1"/>
    <col min="20" max="20" width="5.75390625" style="0" customWidth="1"/>
    <col min="21" max="21" width="3.75390625" style="0" customWidth="1"/>
  </cols>
  <sheetData>
    <row r="2" spans="3:26" ht="39.75" customHeight="1" thickBot="1">
      <c r="C2" s="20"/>
      <c r="D2" s="233" t="s">
        <v>97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0"/>
      <c r="X2" s="20"/>
      <c r="Y2" s="20"/>
      <c r="Z2" s="20"/>
    </row>
    <row r="3" spans="3:26" ht="39.75" customHeight="1" thickBot="1">
      <c r="C3" s="20"/>
      <c r="D3" s="161">
        <v>555</v>
      </c>
      <c r="E3" s="157" t="s">
        <v>99</v>
      </c>
      <c r="F3" s="161">
        <v>5</v>
      </c>
      <c r="G3" s="157" t="s">
        <v>100</v>
      </c>
      <c r="H3" s="161">
        <v>55</v>
      </c>
      <c r="I3" s="157" t="s">
        <v>99</v>
      </c>
      <c r="J3" s="161">
        <v>5</v>
      </c>
      <c r="K3" s="158" t="s">
        <v>101</v>
      </c>
      <c r="L3" s="160">
        <f>D3/F3-H3/J3</f>
        <v>100</v>
      </c>
      <c r="M3" s="159"/>
      <c r="N3" s="161">
        <v>55</v>
      </c>
      <c r="O3" s="157" t="s">
        <v>99</v>
      </c>
      <c r="P3" s="161">
        <v>5</v>
      </c>
      <c r="Q3" s="157" t="s">
        <v>100</v>
      </c>
      <c r="R3" s="161">
        <v>5</v>
      </c>
      <c r="S3" s="162" t="s">
        <v>102</v>
      </c>
      <c r="T3" s="161">
        <v>5</v>
      </c>
      <c r="U3" s="157" t="s">
        <v>101</v>
      </c>
      <c r="V3" s="160">
        <f>N3/P3-R3/T3</f>
        <v>10</v>
      </c>
      <c r="W3" s="20"/>
      <c r="X3" s="20"/>
      <c r="Y3" s="20"/>
      <c r="Z3" s="20"/>
    </row>
    <row r="4" spans="3:26" ht="39.75" customHeight="1">
      <c r="C4" s="3"/>
      <c r="D4" s="233" t="s">
        <v>103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3"/>
      <c r="X4" s="20"/>
      <c r="Y4" s="20"/>
      <c r="Z4" s="20"/>
    </row>
    <row r="5" spans="3:26" ht="39.75" customHeight="1">
      <c r="C5" s="20"/>
      <c r="D5" s="233" t="s">
        <v>98</v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0"/>
      <c r="X5" s="20"/>
      <c r="Y5" s="20"/>
      <c r="Z5" s="20"/>
    </row>
    <row r="6" spans="3:26" ht="12.75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3:26" ht="12.75">
      <c r="C7" s="20"/>
      <c r="D7" s="20"/>
      <c r="E7" s="20"/>
      <c r="F7" s="20"/>
      <c r="G7" s="20"/>
      <c r="H7" s="20"/>
      <c r="I7" s="20"/>
      <c r="J7" s="20"/>
      <c r="K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3:26" ht="12.75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3:26" ht="12.75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3:26" ht="12.75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3:26" ht="12.75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3:26" ht="12.75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3:26" ht="12.75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3:26" ht="12.75"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3:26" ht="12.75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3:26" ht="12.75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3:26" ht="12.75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3:26" ht="12.75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3:26" ht="12.75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3:26" ht="12.75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</sheetData>
  <sheetProtection password="DE79" sheet="1" objects="1" scenarios="1" selectLockedCells="1"/>
  <mergeCells count="3">
    <mergeCell ref="D2:V2"/>
    <mergeCell ref="D4:V4"/>
    <mergeCell ref="D5:V5"/>
  </mergeCells>
  <printOptions/>
  <pageMargins left="0.17" right="0.13" top="0.36" bottom="0.97" header="0.2" footer="0.29"/>
  <pageSetup orientation="portrait" paperSize="9" r:id="rId1"/>
  <headerFooter alignWithMargins="0">
    <oddFooter>&amp;Cエクセルサプリ
http://www.nextftp.com/Excelsupple/&amp;R&amp;D　無断複写を禁ず　　
ＴＮＵデータ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TNUデータ</Manager>
  <Company>TNUパソコン教室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パズル</dc:title>
  <dc:subject/>
  <dc:creator>中野・F</dc:creator>
  <cp:keywords/>
  <dc:description/>
  <cp:lastModifiedBy>文雄</cp:lastModifiedBy>
  <cp:lastPrinted>2006-12-10T00:19:06Z</cp:lastPrinted>
  <dcterms:created xsi:type="dcterms:W3CDTF">2005-11-30T08:48:05Z</dcterms:created>
  <dcterms:modified xsi:type="dcterms:W3CDTF">2007-06-26T12:38:59Z</dcterms:modified>
  <cp:category>お遊び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