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355" activeTab="0"/>
  </bookViews>
  <sheets>
    <sheet name="社員名簿" sheetId="1" r:id="rId1"/>
    <sheet name="保護解除" sheetId="2" r:id="rId2"/>
  </sheets>
  <definedNames>
    <definedName name="_xlnm.Print_Area" localSheetId="0">'社員名簿'!$B$5:$L$15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E3" authorId="0">
      <text>
        <r>
          <rPr>
            <sz val="10"/>
            <color indexed="10"/>
            <rFont val="ＭＳ Ｐゴシック"/>
            <family val="3"/>
          </rPr>
          <t>男か女の調べたい
方の性を入力する。</t>
        </r>
      </text>
    </comment>
    <comment ref="G3" authorId="0">
      <text>
        <r>
          <rPr>
            <sz val="12"/>
            <rFont val="ＭＳ Ｐゴシック"/>
            <family val="3"/>
          </rPr>
          <t>性別平均年齢</t>
        </r>
      </text>
    </comment>
    <comment ref="F3" authorId="0">
      <text>
        <r>
          <rPr>
            <sz val="12"/>
            <rFont val="ＭＳ Ｐゴシック"/>
            <family val="3"/>
          </rPr>
          <t>性別人数</t>
        </r>
      </text>
    </comment>
    <comment ref="K5" authorId="0">
      <text>
        <r>
          <rPr>
            <sz val="12"/>
            <rFont val="ＭＳ Ｐゴシック"/>
            <family val="3"/>
          </rPr>
          <t xml:space="preserve">今月が誕生月の人は
</t>
        </r>
        <r>
          <rPr>
            <b/>
            <sz val="12"/>
            <color indexed="10"/>
            <rFont val="ＭＳ Ｐゴシック"/>
            <family val="3"/>
          </rPr>
          <t>◎</t>
        </r>
        <r>
          <rPr>
            <sz val="12"/>
            <rFont val="ＭＳ Ｐゴシック"/>
            <family val="3"/>
          </rPr>
          <t>が表示されます。</t>
        </r>
      </text>
    </comment>
  </commentList>
</comments>
</file>

<file path=xl/sharedStrings.xml><?xml version="1.0" encoding="utf-8"?>
<sst xmlns="http://schemas.openxmlformats.org/spreadsheetml/2006/main" count="44" uniqueCount="37">
  <si>
    <t>氏名</t>
  </si>
  <si>
    <t>性別</t>
  </si>
  <si>
    <t>生年月日</t>
  </si>
  <si>
    <t>年齢</t>
  </si>
  <si>
    <t>男</t>
  </si>
  <si>
    <t>社員番号</t>
  </si>
  <si>
    <t>役職</t>
  </si>
  <si>
    <t>入社日</t>
  </si>
  <si>
    <t>勤続年数</t>
  </si>
  <si>
    <t>平均年齢</t>
  </si>
  <si>
    <t>女</t>
  </si>
  <si>
    <r>
      <t>入社日･生年月日</t>
    </r>
    <r>
      <rPr>
        <sz val="11"/>
        <rFont val="ＭＳ Ｐゴシック"/>
        <family val="3"/>
      </rPr>
      <t>を入れると</t>
    </r>
    <r>
      <rPr>
        <b/>
        <sz val="11"/>
        <color indexed="10"/>
        <rFont val="ＭＳ Ｐゴシック"/>
        <family val="3"/>
      </rPr>
      <t>勤続年数･年齢</t>
    </r>
    <r>
      <rPr>
        <sz val="11"/>
        <rFont val="ＭＳ Ｐゴシック"/>
        <family val="3"/>
      </rPr>
      <t>が表示される</t>
    </r>
  </si>
  <si>
    <r>
      <t>保護解除の仕方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</si>
  <si>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</si>
  <si>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</si>
  <si>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</si>
  <si>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r>
      <t>保護解除ができたら</t>
    </r>
    <r>
      <rPr>
        <sz val="12"/>
        <rFont val="ＭＳ Ｐゴシック"/>
        <family val="3"/>
      </rPr>
      <t>⇒氏名の下、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クリック(ドラッグ）</t>
    </r>
    <r>
      <rPr>
        <sz val="12"/>
        <rFont val="ＭＳ Ｐゴシック"/>
        <family val="3"/>
      </rPr>
      <t>して⇒</t>
    </r>
  </si>
  <si>
    <t>秘書</t>
  </si>
  <si>
    <t>総人数</t>
  </si>
  <si>
    <t>事務長</t>
  </si>
  <si>
    <t>山川○雄</t>
  </si>
  <si>
    <t>上野☆子</t>
  </si>
  <si>
    <t>鈴木美◎</t>
  </si>
  <si>
    <t>今日は</t>
  </si>
  <si>
    <t>誕生月</t>
  </si>
  <si>
    <t>扶養人数</t>
  </si>
  <si>
    <t>代表取締役社長</t>
  </si>
  <si>
    <r>
      <t>性別の人数や平均年齢</t>
    </r>
    <r>
      <rPr>
        <sz val="11"/>
        <rFont val="ＭＳ Ｐゴシック"/>
        <family val="3"/>
      </rPr>
      <t>を調べるには</t>
    </r>
    <r>
      <rPr>
        <b/>
        <sz val="11"/>
        <color indexed="10"/>
        <rFont val="ＭＳ Ｐゴシック"/>
        <family val="3"/>
      </rPr>
      <t>E3</t>
    </r>
    <r>
      <rPr>
        <sz val="11"/>
        <rFont val="ＭＳ Ｐゴシック"/>
        <family val="3"/>
      </rPr>
      <t>に調べる性を入力（選択）する。</t>
    </r>
  </si>
  <si>
    <t>Excel2003</t>
  </si>
  <si>
    <t>Excel2007</t>
  </si>
  <si>
    <r>
      <t>保護解除の仕方</t>
    </r>
    <r>
      <rPr>
        <sz val="12"/>
        <rFont val="ＭＳ Ｐゴシック"/>
        <family val="3"/>
      </rPr>
      <t>⇒校閲⇒シート保護の解除（P)⇒パスワード（P)⇒</t>
    </r>
    <r>
      <rPr>
        <sz val="12"/>
        <color indexed="10"/>
        <rFont val="ＭＳ Ｐゴシック"/>
        <family val="3"/>
      </rPr>
      <t>＊＊＊＊＊</t>
    </r>
  </si>
  <si>
    <t>佐藤○○</t>
  </si>
  <si>
    <t>上田○◎</t>
  </si>
  <si>
    <t>商品シートは100名分入力できます（増減OK）</t>
  </si>
  <si>
    <t>このシートはサンプルのため氏名欄の変更はできません。</t>
  </si>
  <si>
    <r>
      <t>入力は</t>
    </r>
    <r>
      <rPr>
        <b/>
        <sz val="11"/>
        <color indexed="10"/>
        <rFont val="ＭＳ Ｐゴシック"/>
        <family val="3"/>
      </rPr>
      <t>黄色のセル</t>
    </r>
    <r>
      <rPr>
        <sz val="11"/>
        <rFont val="ＭＳ Ｐゴシック"/>
        <family val="3"/>
      </rPr>
      <t>だけです、他は自動で入力されます。</t>
    </r>
  </si>
  <si>
    <r>
      <t>今月が</t>
    </r>
    <r>
      <rPr>
        <b/>
        <sz val="11"/>
        <color indexed="12"/>
        <rFont val="ＭＳ Ｐゴシック"/>
        <family val="3"/>
      </rPr>
      <t>誕生月の人は誕生月欄に</t>
    </r>
    <r>
      <rPr>
        <b/>
        <sz val="11"/>
        <color indexed="10"/>
        <rFont val="ＭＳ Ｐゴシック"/>
        <family val="3"/>
      </rPr>
      <t>◎</t>
    </r>
    <r>
      <rPr>
        <sz val="11"/>
        <rFont val="ＭＳ Ｐゴシック"/>
        <family val="3"/>
      </rPr>
      <t>が表示されます。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</si>
</sst>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歳&quot;"/>
    <numFmt numFmtId="177" formatCode="&quot;５０歳&quot;"/>
    <numFmt numFmtId="178" formatCode="mmm\-yyyy"/>
    <numFmt numFmtId="179" formatCode="0.0_ "/>
    <numFmt numFmtId="180" formatCode="0_ "/>
    <numFmt numFmtId="181" formatCode="0_);[Red]\(0\)"/>
    <numFmt numFmtId="182" formatCode="##&quot;歳&quot;"/>
    <numFmt numFmtId="183" formatCode="##&quot;人&quot;"/>
    <numFmt numFmtId="184" formatCode="[$-411]ge\.m\.d;@"/>
    <numFmt numFmtId="185" formatCode="#,###&quot;歳&quot;"/>
    <numFmt numFmtId="186" formatCode="##.#&quot;歳&quot;"/>
    <numFmt numFmtId="187" formatCode="0&quot;月&quot;&quot;生&quot;&quot;ま&quot;&quot;れ&quot;"/>
    <numFmt numFmtId="188" formatCode="0&quot;月&quot;&quot;で&quot;&quot;す&quot;"/>
    <numFmt numFmtId="189" formatCode="0&quot;月&quot;"/>
    <numFmt numFmtId="190" formatCode="0&quot;日&quot;"/>
    <numFmt numFmtId="191" formatCode="0&quot;人&quot;"/>
    <numFmt numFmtId="192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富士ポップ"/>
      <family val="3"/>
    </font>
    <font>
      <b/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2"/>
      </patternFill>
    </fill>
    <fill>
      <patternFill patternType="lightTrellis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27"/>
      </patternFill>
    </fill>
    <fill>
      <patternFill patternType="gray0625">
        <fgColor indexed="27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double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 style="double"/>
    </border>
    <border>
      <left style="double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thick"/>
      <right style="medium"/>
      <top style="thick"/>
      <bottom style="double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4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distributed" vertical="center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58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36" borderId="14" xfId="0" applyFill="1" applyBorder="1" applyAlignment="1" applyProtection="1">
      <alignment vertical="center"/>
      <protection locked="0"/>
    </xf>
    <xf numFmtId="0" fontId="0" fillId="36" borderId="15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2" fontId="0" fillId="34" borderId="11" xfId="0" applyNumberFormat="1" applyFill="1" applyBorder="1" applyAlignment="1" applyProtection="1">
      <alignment horizontal="center" vertical="center"/>
      <protection/>
    </xf>
    <xf numFmtId="182" fontId="0" fillId="0" borderId="0" xfId="0" applyNumberFormat="1" applyAlignment="1">
      <alignment/>
    </xf>
    <xf numFmtId="184" fontId="0" fillId="35" borderId="11" xfId="0" applyNumberFormat="1" applyFill="1" applyBorder="1" applyAlignment="1" applyProtection="1">
      <alignment horizontal="distributed" vertical="center"/>
      <protection locked="0"/>
    </xf>
    <xf numFmtId="184" fontId="0" fillId="35" borderId="13" xfId="0" applyNumberFormat="1" applyFill="1" applyBorder="1" applyAlignment="1" applyProtection="1">
      <alignment horizontal="distributed" vertical="center"/>
      <protection locked="0"/>
    </xf>
    <xf numFmtId="184" fontId="0" fillId="35" borderId="11" xfId="0" applyNumberFormat="1" applyFill="1" applyBorder="1" applyAlignment="1" applyProtection="1">
      <alignment horizontal="center" vertical="center" shrinkToFit="1"/>
      <protection locked="0"/>
    </xf>
    <xf numFmtId="184" fontId="0" fillId="35" borderId="13" xfId="0" applyNumberFormat="1" applyFill="1" applyBorder="1" applyAlignment="1" applyProtection="1">
      <alignment horizontal="center" vertical="center" shrinkToFit="1"/>
      <protection locked="0"/>
    </xf>
    <xf numFmtId="186" fontId="0" fillId="0" borderId="17" xfId="0" applyNumberFormat="1" applyFill="1" applyBorder="1" applyAlignment="1" applyProtection="1">
      <alignment horizontal="distributed" vertical="center"/>
      <protection/>
    </xf>
    <xf numFmtId="0" fontId="0" fillId="33" borderId="18" xfId="0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distributed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14" fontId="11" fillId="0" borderId="0" xfId="0" applyNumberFormat="1" applyFont="1" applyFill="1" applyBorder="1" applyAlignment="1">
      <alignment horizontal="distributed" vertical="center"/>
    </xf>
    <xf numFmtId="0" fontId="0" fillId="33" borderId="18" xfId="0" applyFill="1" applyBorder="1" applyAlignment="1">
      <alignment vertical="center" shrinkToFit="1"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 shrinkToFit="1"/>
    </xf>
    <xf numFmtId="0" fontId="0" fillId="38" borderId="23" xfId="0" applyFill="1" applyBorder="1" applyAlignment="1" applyProtection="1">
      <alignment horizontal="distributed" vertical="center"/>
      <protection/>
    </xf>
    <xf numFmtId="0" fontId="0" fillId="38" borderId="24" xfId="0" applyFill="1" applyBorder="1" applyAlignment="1" applyProtection="1">
      <alignment horizontal="distributed" vertical="center"/>
      <protection/>
    </xf>
    <xf numFmtId="0" fontId="0" fillId="39" borderId="25" xfId="0" applyFill="1" applyBorder="1" applyAlignment="1" applyProtection="1">
      <alignment horizontal="distributed" vertical="center"/>
      <protection locked="0"/>
    </xf>
    <xf numFmtId="183" fontId="0" fillId="38" borderId="26" xfId="0" applyNumberFormat="1" applyFill="1" applyBorder="1" applyAlignment="1" applyProtection="1">
      <alignment horizontal="distributed" vertical="center"/>
      <protection/>
    </xf>
    <xf numFmtId="183" fontId="0" fillId="40" borderId="25" xfId="0" applyNumberFormat="1" applyFill="1" applyBorder="1" applyAlignment="1" applyProtection="1">
      <alignment horizontal="distributed" vertical="center"/>
      <protection/>
    </xf>
    <xf numFmtId="186" fontId="0" fillId="40" borderId="27" xfId="0" applyNumberFormat="1" applyFill="1" applyBorder="1" applyAlignment="1" applyProtection="1">
      <alignment horizontal="distributed" vertical="center"/>
      <protection/>
    </xf>
    <xf numFmtId="183" fontId="0" fillId="40" borderId="28" xfId="0" applyNumberForma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 shrinkToFit="1"/>
    </xf>
    <xf numFmtId="191" fontId="0" fillId="35" borderId="30" xfId="0" applyNumberFormat="1" applyFill="1" applyBorder="1" applyAlignment="1" applyProtection="1">
      <alignment horizontal="center" vertical="center"/>
      <protection locked="0"/>
    </xf>
    <xf numFmtId="191" fontId="0" fillId="35" borderId="31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distributed" vertical="center"/>
    </xf>
    <xf numFmtId="0" fontId="0" fillId="38" borderId="24" xfId="0" applyFill="1" applyBorder="1" applyAlignment="1" applyProtection="1">
      <alignment horizontal="distributed" vertical="center"/>
      <protection/>
    </xf>
    <xf numFmtId="0" fontId="0" fillId="38" borderId="26" xfId="0" applyFill="1" applyBorder="1" applyAlignment="1">
      <alignment horizontal="distributed" vertical="center"/>
    </xf>
    <xf numFmtId="186" fontId="0" fillId="40" borderId="28" xfId="0" applyNumberFormat="1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/>
    </xf>
    <xf numFmtId="0" fontId="14" fillId="41" borderId="32" xfId="0" applyFont="1" applyFill="1" applyBorder="1" applyAlignment="1">
      <alignment horizontal="distributed" vertical="center"/>
    </xf>
    <xf numFmtId="0" fontId="15" fillId="41" borderId="33" xfId="0" applyFont="1" applyFill="1" applyBorder="1" applyAlignment="1">
      <alignment horizontal="distributed" vertical="center"/>
    </xf>
    <xf numFmtId="0" fontId="15" fillId="41" borderId="34" xfId="0" applyFont="1" applyFill="1" applyBorder="1" applyAlignment="1">
      <alignment horizontal="distributed" vertical="center"/>
    </xf>
    <xf numFmtId="192" fontId="14" fillId="41" borderId="35" xfId="0" applyNumberFormat="1" applyFont="1" applyFill="1" applyBorder="1" applyAlignment="1">
      <alignment horizontal="distributed" vertical="center"/>
    </xf>
    <xf numFmtId="0" fontId="15" fillId="41" borderId="36" xfId="0" applyFont="1" applyFill="1" applyBorder="1" applyAlignment="1">
      <alignment horizontal="distributed" vertical="center"/>
    </xf>
    <xf numFmtId="0" fontId="15" fillId="41" borderId="37" xfId="0" applyFont="1" applyFill="1" applyBorder="1" applyAlignment="1">
      <alignment horizontal="distributed" vertical="center"/>
    </xf>
    <xf numFmtId="0" fontId="2" fillId="42" borderId="38" xfId="0" applyFont="1" applyFill="1" applyBorder="1" applyAlignment="1">
      <alignment horizontal="distributed" vertical="center"/>
    </xf>
    <xf numFmtId="0" fontId="0" fillId="42" borderId="39" xfId="0" applyFill="1" applyBorder="1" applyAlignment="1">
      <alignment horizontal="distributed" vertical="center"/>
    </xf>
    <xf numFmtId="0" fontId="0" fillId="42" borderId="40" xfId="0" applyFill="1" applyBorder="1" applyAlignment="1">
      <alignment horizontal="distributed" vertical="center"/>
    </xf>
    <xf numFmtId="0" fontId="0" fillId="42" borderId="41" xfId="0" applyFill="1" applyBorder="1" applyAlignment="1">
      <alignment horizontal="distributed" vertical="center"/>
    </xf>
    <xf numFmtId="0" fontId="0" fillId="42" borderId="42" xfId="0" applyFill="1" applyBorder="1" applyAlignment="1">
      <alignment horizontal="distributed" vertical="center"/>
    </xf>
    <xf numFmtId="0" fontId="0" fillId="42" borderId="43" xfId="0" applyFill="1" applyBorder="1" applyAlignment="1">
      <alignment horizontal="distributed" vertical="center"/>
    </xf>
    <xf numFmtId="0" fontId="13" fillId="42" borderId="44" xfId="0" applyFont="1" applyFill="1" applyBorder="1" applyAlignment="1">
      <alignment horizontal="distributed" vertical="center"/>
    </xf>
    <xf numFmtId="0" fontId="0" fillId="42" borderId="45" xfId="0" applyFill="1" applyBorder="1" applyAlignment="1">
      <alignment horizontal="distributed" vertical="center"/>
    </xf>
    <xf numFmtId="0" fontId="0" fillId="42" borderId="46" xfId="0" applyFill="1" applyBorder="1" applyAlignment="1">
      <alignment horizontal="distributed" vertical="center"/>
    </xf>
    <xf numFmtId="0" fontId="0" fillId="42" borderId="44" xfId="0" applyFill="1" applyBorder="1" applyAlignment="1">
      <alignment horizontal="distributed" vertical="center"/>
    </xf>
    <xf numFmtId="0" fontId="4" fillId="43" borderId="47" xfId="0" applyFont="1" applyFill="1" applyBorder="1" applyAlignment="1">
      <alignment horizontal="distributed" vertical="center"/>
    </xf>
    <xf numFmtId="0" fontId="4" fillId="43" borderId="48" xfId="0" applyFont="1" applyFill="1" applyBorder="1" applyAlignment="1">
      <alignment horizontal="distributed" vertical="center"/>
    </xf>
    <xf numFmtId="0" fontId="4" fillId="43" borderId="49" xfId="0" applyFont="1" applyFill="1" applyBorder="1" applyAlignment="1">
      <alignment horizontal="distributed" vertical="center"/>
    </xf>
    <xf numFmtId="0" fontId="3" fillId="43" borderId="50" xfId="0" applyFont="1" applyFill="1" applyBorder="1" applyAlignment="1">
      <alignment horizontal="distributed" vertical="center"/>
    </xf>
    <xf numFmtId="0" fontId="0" fillId="43" borderId="51" xfId="0" applyFill="1" applyBorder="1" applyAlignment="1">
      <alignment horizontal="distributed" vertical="center"/>
    </xf>
    <xf numFmtId="0" fontId="0" fillId="43" borderId="52" xfId="0" applyFill="1" applyBorder="1" applyAlignment="1">
      <alignment horizontal="distributed" vertical="center"/>
    </xf>
    <xf numFmtId="0" fontId="3" fillId="43" borderId="53" xfId="0" applyFont="1" applyFill="1" applyBorder="1" applyAlignment="1">
      <alignment horizontal="distributed" vertical="center"/>
    </xf>
    <xf numFmtId="0" fontId="0" fillId="43" borderId="0" xfId="0" applyFill="1" applyBorder="1" applyAlignment="1">
      <alignment horizontal="distributed" vertical="center"/>
    </xf>
    <xf numFmtId="0" fontId="0" fillId="43" borderId="54" xfId="0" applyFill="1" applyBorder="1" applyAlignment="1">
      <alignment horizontal="distributed" vertical="center"/>
    </xf>
    <xf numFmtId="0" fontId="5" fillId="43" borderId="47" xfId="0" applyFont="1" applyFill="1" applyBorder="1" applyAlignment="1">
      <alignment horizontal="distributed" vertical="center"/>
    </xf>
    <xf numFmtId="0" fontId="0" fillId="43" borderId="48" xfId="0" applyFill="1" applyBorder="1" applyAlignment="1">
      <alignment horizontal="distributed" vertical="center"/>
    </xf>
    <xf numFmtId="0" fontId="0" fillId="43" borderId="49" xfId="0" applyFill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0" fillId="35" borderId="55" xfId="0" applyFill="1" applyBorder="1" applyAlignment="1" applyProtection="1">
      <alignment horizontal="distributed" vertical="center" shrinkToFit="1"/>
      <protection/>
    </xf>
    <xf numFmtId="0" fontId="0" fillId="35" borderId="56" xfId="0" applyFill="1" applyBorder="1" applyAlignment="1" applyProtection="1">
      <alignment horizontal="distributed" vertical="center" shrinkToFit="1"/>
      <protection/>
    </xf>
    <xf numFmtId="0" fontId="53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3" sqref="E3"/>
    </sheetView>
  </sheetViews>
  <sheetFormatPr defaultColWidth="9.00390625" defaultRowHeight="13.5"/>
  <cols>
    <col min="1" max="1" width="1.875" style="0" customWidth="1"/>
    <col min="2" max="2" width="8.625" style="0" customWidth="1"/>
    <col min="3" max="3" width="17.625" style="0" customWidth="1"/>
    <col min="4" max="4" width="14.625" style="1" customWidth="1"/>
    <col min="5" max="5" width="10.625" style="0" customWidth="1"/>
    <col min="6" max="6" width="10.75390625" style="1" customWidth="1"/>
    <col min="7" max="7" width="10.625" style="0" customWidth="1"/>
    <col min="8" max="9" width="6.625" style="0" customWidth="1"/>
    <col min="10" max="10" width="1.75390625" style="0" hidden="1" customWidth="1"/>
    <col min="11" max="11" width="6.625" style="0" customWidth="1"/>
    <col min="12" max="12" width="8.125" style="0" customWidth="1"/>
  </cols>
  <sheetData>
    <row r="1" ht="3" customHeight="1" thickBot="1"/>
    <row r="2" spans="2:12" ht="19.5" customHeight="1" thickTop="1">
      <c r="B2" s="30" t="s">
        <v>18</v>
      </c>
      <c r="C2" s="33" t="s">
        <v>9</v>
      </c>
      <c r="D2" s="21"/>
      <c r="E2" s="30" t="s">
        <v>1</v>
      </c>
      <c r="F2" s="31" t="str">
        <f>CONCATENATE(E3&amp;"性人数")</f>
        <v>女性人数</v>
      </c>
      <c r="G2" s="42" t="str">
        <f>CONCATENATE(E3&amp;"性平均年齢")</f>
        <v>女性平均年齢</v>
      </c>
      <c r="H2" s="43"/>
      <c r="I2" s="46" t="s">
        <v>23</v>
      </c>
      <c r="J2" s="47"/>
      <c r="K2" s="47"/>
      <c r="L2" s="48"/>
    </row>
    <row r="3" spans="2:12" ht="19.5" customHeight="1" thickBot="1">
      <c r="B3" s="34">
        <f>COUNTA(C6:C15)</f>
        <v>5</v>
      </c>
      <c r="C3" s="35">
        <f>AVERAGE(H6:H15)</f>
        <v>44</v>
      </c>
      <c r="D3" s="21"/>
      <c r="E3" s="32" t="s">
        <v>10</v>
      </c>
      <c r="F3" s="36">
        <f>COUNTIF(I6:I15,E3)</f>
        <v>2</v>
      </c>
      <c r="G3" s="44">
        <f>DAVERAGE(B5:L15,H5,E2:E3)</f>
        <v>45.5</v>
      </c>
      <c r="H3" s="45"/>
      <c r="I3" s="49">
        <f ca="1">TODAY()</f>
        <v>40269</v>
      </c>
      <c r="J3" s="50"/>
      <c r="K3" s="50"/>
      <c r="L3" s="51"/>
    </row>
    <row r="4" spans="5:12" ht="4.5" customHeight="1" thickBot="1" thickTop="1">
      <c r="E4" s="40" t="s">
        <v>4</v>
      </c>
      <c r="F4" s="41" t="s">
        <v>10</v>
      </c>
      <c r="G4" s="8"/>
      <c r="H4" s="8"/>
      <c r="I4" s="8">
        <f>MONTH(I3)</f>
        <v>4</v>
      </c>
      <c r="J4" s="8"/>
      <c r="K4" s="26"/>
      <c r="L4" s="8"/>
    </row>
    <row r="5" spans="2:12" ht="27" customHeight="1" thickBot="1" thickTop="1">
      <c r="B5" s="37" t="s">
        <v>5</v>
      </c>
      <c r="C5" s="4" t="s">
        <v>0</v>
      </c>
      <c r="D5" s="2" t="s">
        <v>6</v>
      </c>
      <c r="E5" s="2" t="s">
        <v>7</v>
      </c>
      <c r="F5" s="11" t="s">
        <v>8</v>
      </c>
      <c r="G5" s="2" t="s">
        <v>2</v>
      </c>
      <c r="H5" s="2" t="s">
        <v>3</v>
      </c>
      <c r="I5" s="2" t="s">
        <v>1</v>
      </c>
      <c r="J5" s="22"/>
      <c r="K5" s="27" t="s">
        <v>24</v>
      </c>
      <c r="L5" s="29" t="s">
        <v>25</v>
      </c>
    </row>
    <row r="6" spans="2:12" ht="27" customHeight="1" thickBot="1" thickTop="1">
      <c r="B6" s="9">
        <v>1</v>
      </c>
      <c r="C6" s="75" t="s">
        <v>20</v>
      </c>
      <c r="D6" s="5" t="s">
        <v>26</v>
      </c>
      <c r="E6" s="19">
        <v>28216</v>
      </c>
      <c r="F6" s="3" t="str">
        <f ca="1">IF(E6="","",DATEDIF(E6,TODAY(),"Y")&amp;"年"&amp;DATEDIF(E6,TODAY(),"YM")&amp;"ヵ月")</f>
        <v>33年0ヵ月</v>
      </c>
      <c r="G6" s="17">
        <v>20096</v>
      </c>
      <c r="H6" s="15">
        <f ca="1">IF(G6="","",DATEDIF(G6,TODAY(),"Y"))</f>
        <v>55</v>
      </c>
      <c r="I6" s="5" t="s">
        <v>4</v>
      </c>
      <c r="J6" s="23">
        <f>IF(G6="","",MONTH(G6))</f>
        <v>1</v>
      </c>
      <c r="K6" s="28">
        <f>IF(J6="","",IF(J6=$I$4,"◎",""))</f>
      </c>
      <c r="L6" s="38">
        <v>3</v>
      </c>
    </row>
    <row r="7" spans="2:12" ht="27" customHeight="1" thickBot="1">
      <c r="B7" s="10">
        <v>2</v>
      </c>
      <c r="C7" s="76" t="s">
        <v>21</v>
      </c>
      <c r="D7" s="6" t="s">
        <v>17</v>
      </c>
      <c r="E7" s="20">
        <v>32905</v>
      </c>
      <c r="F7" s="3" t="str">
        <f aca="true" ca="1" t="shared" si="0" ref="F7:F12">IF(E7="","",DATEDIF(E7,TODAY(),"Y")&amp;"年"&amp;DATEDIF(E7,TODAY(),"YM")&amp;"ヵ月")</f>
        <v>20年2ヵ月</v>
      </c>
      <c r="G7" s="18">
        <v>24873</v>
      </c>
      <c r="H7" s="15">
        <f aca="true" ca="1" t="shared" si="1" ref="H7:H12">IF(G7="","",DATEDIF(G7,TODAY(),"Y"))</f>
        <v>42</v>
      </c>
      <c r="I7" s="6" t="s">
        <v>10</v>
      </c>
      <c r="J7" s="23">
        <f aca="true" t="shared" si="2" ref="J7:J15">IF(G7="","",MONTH(G7))</f>
        <v>2</v>
      </c>
      <c r="K7" s="28">
        <f>IF(J7="","",IF(J7=$I$4,"◎",""))</f>
      </c>
      <c r="L7" s="39"/>
    </row>
    <row r="8" spans="2:12" ht="27" customHeight="1" thickBot="1">
      <c r="B8" s="10">
        <v>3</v>
      </c>
      <c r="C8" s="76" t="s">
        <v>22</v>
      </c>
      <c r="D8" s="6" t="s">
        <v>19</v>
      </c>
      <c r="E8" s="20">
        <v>29409</v>
      </c>
      <c r="F8" s="3" t="str">
        <f ca="1" t="shared" si="0"/>
        <v>29年8ヵ月</v>
      </c>
      <c r="G8" s="18">
        <v>22102</v>
      </c>
      <c r="H8" s="15">
        <f ca="1" t="shared" si="1"/>
        <v>49</v>
      </c>
      <c r="I8" s="6" t="s">
        <v>10</v>
      </c>
      <c r="J8" s="23">
        <f t="shared" si="2"/>
        <v>7</v>
      </c>
      <c r="K8" s="28">
        <f aca="true" t="shared" si="3" ref="K8:K15">IF(J8="","",IF(J8=$I$4,"◎",""))</f>
      </c>
      <c r="L8" s="39"/>
    </row>
    <row r="9" spans="2:12" ht="27" customHeight="1" thickBot="1">
      <c r="B9" s="10">
        <v>4</v>
      </c>
      <c r="C9" s="76" t="s">
        <v>31</v>
      </c>
      <c r="D9" s="6"/>
      <c r="E9" s="20">
        <v>35886</v>
      </c>
      <c r="F9" s="3" t="str">
        <f ca="1" t="shared" si="0"/>
        <v>12年0ヵ月</v>
      </c>
      <c r="G9" s="18">
        <v>26942</v>
      </c>
      <c r="H9" s="15">
        <f ca="1" t="shared" si="1"/>
        <v>36</v>
      </c>
      <c r="I9" s="6" t="s">
        <v>4</v>
      </c>
      <c r="J9" s="23">
        <f t="shared" si="2"/>
        <v>10</v>
      </c>
      <c r="K9" s="28">
        <f t="shared" si="3"/>
      </c>
      <c r="L9" s="39">
        <v>1</v>
      </c>
    </row>
    <row r="10" spans="2:12" ht="27" customHeight="1" thickBot="1">
      <c r="B10" s="10">
        <v>5</v>
      </c>
      <c r="C10" s="76" t="s">
        <v>32</v>
      </c>
      <c r="D10" s="6"/>
      <c r="E10" s="20">
        <v>34060</v>
      </c>
      <c r="F10" s="3" t="str">
        <f ca="1" t="shared" si="0"/>
        <v>17年0ヵ月</v>
      </c>
      <c r="G10" s="18">
        <v>26155</v>
      </c>
      <c r="H10" s="15">
        <f ca="1" t="shared" si="1"/>
        <v>38</v>
      </c>
      <c r="I10" s="6" t="s">
        <v>4</v>
      </c>
      <c r="J10" s="23">
        <f t="shared" si="2"/>
        <v>8</v>
      </c>
      <c r="K10" s="28">
        <f t="shared" si="3"/>
      </c>
      <c r="L10" s="39">
        <v>3</v>
      </c>
    </row>
    <row r="11" spans="2:12" ht="27" customHeight="1" thickBot="1">
      <c r="B11" s="10">
        <v>6</v>
      </c>
      <c r="C11" s="76"/>
      <c r="D11" s="6"/>
      <c r="E11" s="20"/>
      <c r="F11" s="3">
        <f ca="1" t="shared" si="0"/>
      </c>
      <c r="G11" s="18"/>
      <c r="H11" s="15">
        <f ca="1" t="shared" si="1"/>
      </c>
      <c r="I11" s="6"/>
      <c r="J11" s="23">
        <f t="shared" si="2"/>
      </c>
      <c r="K11" s="28">
        <f t="shared" si="3"/>
      </c>
      <c r="L11" s="39"/>
    </row>
    <row r="12" spans="2:12" ht="27" customHeight="1" thickBot="1">
      <c r="B12" s="10">
        <v>7</v>
      </c>
      <c r="C12" s="76"/>
      <c r="D12" s="6"/>
      <c r="E12" s="20"/>
      <c r="F12" s="3">
        <f ca="1" t="shared" si="0"/>
      </c>
      <c r="G12" s="18"/>
      <c r="H12" s="15">
        <f ca="1" t="shared" si="1"/>
      </c>
      <c r="I12" s="6"/>
      <c r="J12" s="23">
        <f t="shared" si="2"/>
      </c>
      <c r="K12" s="28">
        <f t="shared" si="3"/>
      </c>
      <c r="L12" s="39"/>
    </row>
    <row r="13" spans="2:12" ht="27" customHeight="1" thickBot="1">
      <c r="B13" s="10">
        <v>8</v>
      </c>
      <c r="C13" s="76"/>
      <c r="D13" s="6"/>
      <c r="E13" s="20"/>
      <c r="F13" s="3"/>
      <c r="G13" s="18"/>
      <c r="H13" s="15"/>
      <c r="I13" s="6"/>
      <c r="J13" s="23">
        <f t="shared" si="2"/>
      </c>
      <c r="K13" s="28">
        <f t="shared" si="3"/>
      </c>
      <c r="L13" s="39"/>
    </row>
    <row r="14" spans="2:12" ht="27" customHeight="1" thickBot="1">
      <c r="B14" s="10">
        <v>9</v>
      </c>
      <c r="C14" s="76"/>
      <c r="D14" s="6"/>
      <c r="E14" s="20"/>
      <c r="F14" s="3"/>
      <c r="G14" s="18"/>
      <c r="H14" s="15"/>
      <c r="I14" s="6"/>
      <c r="J14" s="23">
        <f t="shared" si="2"/>
      </c>
      <c r="K14" s="28">
        <f t="shared" si="3"/>
      </c>
      <c r="L14" s="39"/>
    </row>
    <row r="15" spans="2:12" ht="27" customHeight="1" thickBot="1">
      <c r="B15" s="10">
        <v>10</v>
      </c>
      <c r="C15" s="76"/>
      <c r="D15" s="6"/>
      <c r="E15" s="20"/>
      <c r="F15" s="3"/>
      <c r="G15" s="18"/>
      <c r="H15" s="15"/>
      <c r="I15" s="6"/>
      <c r="J15" s="23">
        <f t="shared" si="2"/>
      </c>
      <c r="K15" s="28">
        <f t="shared" si="3"/>
      </c>
      <c r="L15" s="39"/>
    </row>
    <row r="16" spans="7:11" ht="3" customHeight="1" thickBot="1" thickTop="1">
      <c r="G16" s="7"/>
      <c r="H16" s="16"/>
      <c r="J16" s="25"/>
      <c r="K16" s="24"/>
    </row>
    <row r="17" spans="2:12" ht="24.75" customHeight="1" thickTop="1">
      <c r="B17" s="52" t="s">
        <v>11</v>
      </c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2:12" ht="24.75" customHeight="1">
      <c r="B18" s="58" t="s">
        <v>27</v>
      </c>
      <c r="C18" s="59"/>
      <c r="D18" s="59"/>
      <c r="E18" s="59"/>
      <c r="F18" s="59"/>
      <c r="G18" s="59"/>
      <c r="H18" s="59"/>
      <c r="I18" s="59"/>
      <c r="J18" s="59"/>
      <c r="K18" s="59"/>
      <c r="L18" s="60"/>
    </row>
    <row r="19" spans="2:12" ht="24.75" customHeight="1">
      <c r="B19" s="61" t="s">
        <v>36</v>
      </c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2:12" ht="24.75" customHeight="1" thickBot="1">
      <c r="B20" s="55" t="s">
        <v>35</v>
      </c>
      <c r="C20" s="56"/>
      <c r="D20" s="56"/>
      <c r="E20" s="56"/>
      <c r="F20" s="56"/>
      <c r="G20" s="56"/>
      <c r="H20" s="56"/>
      <c r="I20" s="56"/>
      <c r="J20" s="56"/>
      <c r="K20" s="56"/>
      <c r="L20" s="57"/>
    </row>
    <row r="21" ht="14.25" thickTop="1">
      <c r="H21" s="16"/>
    </row>
    <row r="22" spans="2:12" ht="40.5" customHeight="1">
      <c r="B22" s="77" t="s">
        <v>34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2" ht="40.5" customHeight="1">
      <c r="B23" s="77" t="s">
        <v>33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ht="13.5">
      <c r="H24" s="16"/>
    </row>
    <row r="25" ht="13.5">
      <c r="H25" s="16"/>
    </row>
    <row r="26" ht="13.5">
      <c r="H26" s="16"/>
    </row>
    <row r="27" ht="13.5">
      <c r="H27" s="16"/>
    </row>
  </sheetData>
  <sheetProtection password="CF51" sheet="1" objects="1" scenarios="1" selectLockedCells="1"/>
  <mergeCells count="10">
    <mergeCell ref="B22:L22"/>
    <mergeCell ref="B23:L23"/>
    <mergeCell ref="G2:H2"/>
    <mergeCell ref="G3:H3"/>
    <mergeCell ref="I2:L2"/>
    <mergeCell ref="I3:L3"/>
    <mergeCell ref="B17:L17"/>
    <mergeCell ref="B20:L20"/>
    <mergeCell ref="B18:L18"/>
    <mergeCell ref="B19:L19"/>
  </mergeCells>
  <dataValidations count="1">
    <dataValidation type="list" allowBlank="1" showInputMessage="1" showErrorMessage="1" sqref="E3 I6:I15">
      <formula1>$E$4:$F$4</formula1>
    </dataValidation>
  </dataValidations>
  <printOptions/>
  <pageMargins left="0.25" right="0.14" top="0.52" bottom="0.21" header="0.12" footer="0.19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12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2.75390625" style="0" customWidth="1"/>
  </cols>
  <sheetData>
    <row r="2" spans="2:3" ht="30" customHeight="1" thickBot="1">
      <c r="B2" s="74" t="s">
        <v>28</v>
      </c>
      <c r="C2" s="74"/>
    </row>
    <row r="3" spans="2:15" ht="30" customHeight="1" thickBot="1" thickTop="1">
      <c r="B3" s="65" t="s">
        <v>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2:15" ht="7.5" customHeight="1" thickBot="1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3" ht="30" customHeight="1" thickBot="1" thickTop="1">
      <c r="B5" s="74" t="s">
        <v>29</v>
      </c>
      <c r="C5" s="74"/>
    </row>
    <row r="6" spans="2:15" ht="30" customHeight="1" thickBot="1" thickTop="1">
      <c r="B6" s="65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2:15" ht="7.5" customHeight="1" thickBot="1" thickTop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30" customHeight="1" thickTop="1">
      <c r="B8" s="68" t="s">
        <v>16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2:15" ht="30" customHeight="1" thickBot="1">
      <c r="B9" s="71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15" ht="7.5" customHeight="1" thickBot="1" thickTop="1"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30" customHeight="1" thickTop="1">
      <c r="B11" s="68" t="s">
        <v>14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2:15" ht="30" customHeight="1" thickBot="1">
      <c r="B12" s="62" t="s">
        <v>15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ht="14.25" thickTop="1"/>
  </sheetData>
  <sheetProtection password="CF51" sheet="1" objects="1" scenarios="1" selectLockedCells="1"/>
  <mergeCells count="8">
    <mergeCell ref="B12:O12"/>
    <mergeCell ref="B3:O3"/>
    <mergeCell ref="B8:O8"/>
    <mergeCell ref="B9:O9"/>
    <mergeCell ref="B11:O11"/>
    <mergeCell ref="B2:C2"/>
    <mergeCell ref="B5:C5"/>
    <mergeCell ref="B6:O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社員名簿</dc:title>
  <dc:subject/>
  <dc:creator>中野・F</dc:creator>
  <cp:keywords/>
  <dc:description/>
  <cp:lastModifiedBy>文雄</cp:lastModifiedBy>
  <cp:lastPrinted>2009-02-04T12:22:39Z</cp:lastPrinted>
  <dcterms:created xsi:type="dcterms:W3CDTF">2002-06-15T18:44:38Z</dcterms:created>
  <dcterms:modified xsi:type="dcterms:W3CDTF">2010-04-01T14:12:51Z</dcterms:modified>
  <cp:category>管理</cp:category>
  <cp:version/>
  <cp:contentType/>
  <cp:contentStatus/>
</cp:coreProperties>
</file>