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9696" windowHeight="7200" activeTab="1"/>
  </bookViews>
  <sheets>
    <sheet name="しごと算 " sheetId="1" r:id="rId1"/>
    <sheet name="たびびと算" sheetId="2" r:id="rId2"/>
    <sheet name="つるかめ算" sheetId="3" r:id="rId3"/>
    <sheet name="つるかめ応用" sheetId="4" r:id="rId4"/>
    <sheet name="保護解除" sheetId="5" r:id="rId5"/>
  </sheets>
  <definedNames>
    <definedName name="_xlnm.Print_Area" localSheetId="0">'しごと算 '!$B$2:$I$21</definedName>
    <definedName name="_xlnm.Print_Area" localSheetId="3">'つるかめ応用'!$B$2:$H$25</definedName>
  </definedNames>
  <calcPr fullCalcOnLoad="1"/>
</workbook>
</file>

<file path=xl/comments1.xml><?xml version="1.0" encoding="utf-8"?>
<comments xmlns="http://schemas.openxmlformats.org/spreadsheetml/2006/main">
  <authors>
    <author>文雄</author>
  </authors>
  <commentList>
    <comment ref="B16" authorId="0">
      <text>
        <r>
          <rPr>
            <sz val="12"/>
            <rFont val="ＭＳ Ｐゴシック"/>
            <family val="3"/>
          </rPr>
          <t>分母の違う分数の足し算は
分母をそろえて計算する。</t>
        </r>
      </text>
    </comment>
    <comment ref="B17" authorId="0">
      <text>
        <r>
          <rPr>
            <sz val="12"/>
            <rFont val="ＭＳ Ｐゴシック"/>
            <family val="3"/>
          </rPr>
          <t xml:space="preserve">両方の水道で入れると
1時間で6分の1入れられるから、
</t>
        </r>
        <r>
          <rPr>
            <sz val="12"/>
            <color indexed="12"/>
            <rFont val="ＭＳ Ｐゴシック"/>
            <family val="3"/>
          </rPr>
          <t>1/6</t>
        </r>
        <r>
          <rPr>
            <b/>
            <sz val="12"/>
            <color indexed="10"/>
            <rFont val="ＭＳ Ｐゴシック"/>
            <family val="3"/>
          </rPr>
          <t>+</t>
        </r>
        <r>
          <rPr>
            <sz val="12"/>
            <color indexed="12"/>
            <rFont val="ＭＳ Ｐゴシック"/>
            <family val="3"/>
          </rPr>
          <t>1/6</t>
        </r>
        <r>
          <rPr>
            <b/>
            <sz val="12"/>
            <color indexed="10"/>
            <rFont val="ＭＳ Ｐゴシック"/>
            <family val="3"/>
          </rPr>
          <t>+</t>
        </r>
        <r>
          <rPr>
            <sz val="12"/>
            <color indexed="12"/>
            <rFont val="ＭＳ Ｐゴシック"/>
            <family val="3"/>
          </rPr>
          <t>1/6</t>
        </r>
        <r>
          <rPr>
            <b/>
            <sz val="12"/>
            <color indexed="10"/>
            <rFont val="ＭＳ Ｐゴシック"/>
            <family val="3"/>
          </rPr>
          <t>+</t>
        </r>
        <r>
          <rPr>
            <sz val="12"/>
            <color indexed="12"/>
            <rFont val="ＭＳ Ｐゴシック"/>
            <family val="3"/>
          </rPr>
          <t>1/6</t>
        </r>
        <r>
          <rPr>
            <b/>
            <sz val="12"/>
            <color indexed="10"/>
            <rFont val="ＭＳ Ｐゴシック"/>
            <family val="3"/>
          </rPr>
          <t>+</t>
        </r>
        <r>
          <rPr>
            <sz val="12"/>
            <color indexed="12"/>
            <rFont val="ＭＳ Ｐゴシック"/>
            <family val="3"/>
          </rPr>
          <t>1/6</t>
        </r>
        <r>
          <rPr>
            <b/>
            <sz val="12"/>
            <color indexed="10"/>
            <rFont val="ＭＳ Ｐゴシック"/>
            <family val="3"/>
          </rPr>
          <t>+</t>
        </r>
        <r>
          <rPr>
            <sz val="12"/>
            <color indexed="12"/>
            <rFont val="ＭＳ Ｐゴシック"/>
            <family val="3"/>
          </rPr>
          <t>1/6</t>
        </r>
        <r>
          <rPr>
            <sz val="12"/>
            <rFont val="ＭＳ Ｐゴシック"/>
            <family val="3"/>
          </rPr>
          <t>=</t>
        </r>
        <r>
          <rPr>
            <b/>
            <sz val="12"/>
            <color indexed="12"/>
            <rFont val="ＭＳ Ｐゴシック"/>
            <family val="3"/>
          </rPr>
          <t>6/6</t>
        </r>
        <r>
          <rPr>
            <sz val="12"/>
            <rFont val="ＭＳ Ｐゴシック"/>
            <family val="3"/>
          </rPr>
          <t xml:space="preserve">
</t>
        </r>
        <r>
          <rPr>
            <b/>
            <sz val="12"/>
            <color indexed="12"/>
            <rFont val="ＭＳ Ｐゴシック"/>
            <family val="3"/>
          </rPr>
          <t>6/6</t>
        </r>
        <r>
          <rPr>
            <b/>
            <sz val="12"/>
            <rFont val="ＭＳ Ｐゴシック"/>
            <family val="3"/>
          </rPr>
          <t>＝</t>
        </r>
        <r>
          <rPr>
            <b/>
            <sz val="12"/>
            <color indexed="10"/>
            <rFont val="ＭＳ Ｐゴシック"/>
            <family val="3"/>
          </rPr>
          <t>1</t>
        </r>
        <r>
          <rPr>
            <sz val="12"/>
            <rFont val="ＭＳ Ｐゴシック"/>
            <family val="3"/>
          </rPr>
          <t>(全部の仕事量）
6時間で全部できます。</t>
        </r>
      </text>
    </comment>
    <comment ref="B10" authorId="0">
      <text>
        <r>
          <rPr>
            <sz val="12"/>
            <rFont val="ＭＳ Ｐゴシック"/>
            <family val="3"/>
          </rPr>
          <t>ここで云う</t>
        </r>
        <r>
          <rPr>
            <b/>
            <sz val="12"/>
            <color indexed="10"/>
            <rFont val="ＭＳ Ｐゴシック"/>
            <family val="3"/>
          </rPr>
          <t>1単位</t>
        </r>
        <r>
          <rPr>
            <sz val="12"/>
            <rFont val="ＭＳ Ｐゴシック"/>
            <family val="3"/>
          </rPr>
          <t>とは
仕事を</t>
        </r>
        <r>
          <rPr>
            <b/>
            <sz val="12"/>
            <color indexed="10"/>
            <rFont val="ＭＳ Ｐゴシック"/>
            <family val="3"/>
          </rPr>
          <t>◎時間</t>
        </r>
        <r>
          <rPr>
            <sz val="12"/>
            <rFont val="ＭＳ Ｐゴシック"/>
            <family val="3"/>
          </rPr>
          <t>でやる場合は</t>
        </r>
        <r>
          <rPr>
            <b/>
            <sz val="12"/>
            <color indexed="10"/>
            <rFont val="ＭＳ Ｐゴシック"/>
            <family val="3"/>
          </rPr>
          <t>1時間を1単位</t>
        </r>
        <r>
          <rPr>
            <sz val="12"/>
            <rFont val="ＭＳ Ｐゴシック"/>
            <family val="3"/>
          </rPr>
          <t xml:space="preserve">。
</t>
        </r>
        <r>
          <rPr>
            <b/>
            <sz val="12"/>
            <color indexed="10"/>
            <rFont val="ＭＳ Ｐゴシック"/>
            <family val="3"/>
          </rPr>
          <t>◎日</t>
        </r>
        <r>
          <rPr>
            <sz val="12"/>
            <rFont val="ＭＳ Ｐゴシック"/>
            <family val="3"/>
          </rPr>
          <t>でやる場合は</t>
        </r>
        <r>
          <rPr>
            <b/>
            <sz val="12"/>
            <color indexed="10"/>
            <rFont val="ＭＳ Ｐゴシック"/>
            <family val="3"/>
          </rPr>
          <t>1日を1単位</t>
        </r>
        <r>
          <rPr>
            <sz val="12"/>
            <rFont val="ＭＳ Ｐゴシック"/>
            <family val="3"/>
          </rPr>
          <t>とします。</t>
        </r>
      </text>
    </comment>
  </commentList>
</comments>
</file>

<file path=xl/comments2.xml><?xml version="1.0" encoding="utf-8"?>
<comments xmlns="http://schemas.openxmlformats.org/spreadsheetml/2006/main">
  <authors>
    <author>文雄</author>
  </authors>
  <commentList>
    <comment ref="B25" authorId="0">
      <text>
        <r>
          <rPr>
            <sz val="12"/>
            <rFont val="ＭＳ Ｐゴシック"/>
            <family val="3"/>
          </rPr>
          <t>問題文の数値（黄色セル内）を代えると
自動で計算され下に解答が出ます。</t>
        </r>
      </text>
    </comment>
    <comment ref="D30" authorId="0">
      <text>
        <r>
          <rPr>
            <sz val="12"/>
            <color indexed="10"/>
            <rFont val="ＭＳ Ｐゴシック"/>
            <family val="3"/>
          </rPr>
          <t>公園一周の距離を任意で（仮の数）
3桁以上</t>
        </r>
        <r>
          <rPr>
            <sz val="12"/>
            <rFont val="ＭＳ Ｐゴシック"/>
            <family val="3"/>
          </rPr>
          <t xml:space="preserve">の数をここに入れます。
</t>
        </r>
        <r>
          <rPr>
            <sz val="12"/>
            <color indexed="12"/>
            <rFont val="ＭＳ Ｐゴシック"/>
            <family val="3"/>
          </rPr>
          <t>（数字だけ、単位は自動で入ります）</t>
        </r>
      </text>
    </comment>
    <comment ref="D32" authorId="0">
      <text>
        <r>
          <rPr>
            <b/>
            <sz val="12"/>
            <color indexed="12"/>
            <rFont val="ＭＳ Ｐゴシック"/>
            <family val="3"/>
          </rPr>
          <t>Dさん</t>
        </r>
        <r>
          <rPr>
            <sz val="12"/>
            <rFont val="ＭＳ Ｐゴシック"/>
            <family val="3"/>
          </rPr>
          <t>の速度より大きい（速い）
数を入れる。</t>
        </r>
      </text>
    </comment>
    <comment ref="H32" authorId="0">
      <text>
        <r>
          <rPr>
            <b/>
            <sz val="12"/>
            <color indexed="10"/>
            <rFont val="ＭＳ Ｐゴシック"/>
            <family val="3"/>
          </rPr>
          <t>Cさん</t>
        </r>
        <r>
          <rPr>
            <sz val="12"/>
            <rFont val="ＭＳ Ｐゴシック"/>
            <family val="3"/>
          </rPr>
          <t>の速度より小さい（遅い）
数を入れる。</t>
        </r>
      </text>
    </comment>
    <comment ref="D33" authorId="0">
      <text>
        <r>
          <rPr>
            <sz val="12"/>
            <rFont val="ＭＳ Ｐゴシック"/>
            <family val="3"/>
          </rPr>
          <t>任意の時間差を入れる。</t>
        </r>
      </text>
    </comment>
  </commentList>
</comments>
</file>

<file path=xl/comments3.xml><?xml version="1.0" encoding="utf-8"?>
<comments xmlns="http://schemas.openxmlformats.org/spreadsheetml/2006/main">
  <authors>
    <author>文雄</author>
  </authors>
  <commentList>
    <comment ref="F8" authorId="0">
      <text>
        <r>
          <rPr>
            <sz val="12"/>
            <color indexed="12"/>
            <rFont val="ＭＳ Ｐゴシック"/>
            <family val="3"/>
          </rPr>
          <t>足の数</t>
        </r>
      </text>
    </comment>
    <comment ref="F9" authorId="0">
      <text>
        <r>
          <rPr>
            <sz val="12"/>
            <color indexed="12"/>
            <rFont val="HG丸ｺﾞｼｯｸM-PRO"/>
            <family val="3"/>
          </rPr>
          <t>足の数</t>
        </r>
      </text>
    </comment>
    <comment ref="H8" authorId="0">
      <text>
        <r>
          <rPr>
            <sz val="12"/>
            <color indexed="12"/>
            <rFont val="ＭＳ Ｐゴシック"/>
            <family val="3"/>
          </rPr>
          <t>足の数合計</t>
        </r>
      </text>
    </comment>
    <comment ref="H9" authorId="0">
      <text>
        <r>
          <rPr>
            <sz val="12"/>
            <color indexed="12"/>
            <rFont val="HG丸ｺﾞｼｯｸM-PRO"/>
            <family val="3"/>
          </rPr>
          <t>足の数合計</t>
        </r>
      </text>
    </comment>
    <comment ref="B15" authorId="0">
      <text>
        <r>
          <rPr>
            <sz val="10"/>
            <color indexed="53"/>
            <rFont val="HG丸ｺﾞｼｯｸM-PRO"/>
            <family val="3"/>
          </rPr>
          <t>ツルとカメの合計数と
足の数を入力すると
ツルとカメの数が
計算表示されます。</t>
        </r>
      </text>
    </comment>
  </commentList>
</comments>
</file>

<file path=xl/comments4.xml><?xml version="1.0" encoding="utf-8"?>
<comments xmlns="http://schemas.openxmlformats.org/spreadsheetml/2006/main">
  <authors>
    <author>文雄</author>
  </authors>
  <commentList>
    <comment ref="B15" authorId="0">
      <text>
        <r>
          <rPr>
            <sz val="10"/>
            <color indexed="53"/>
            <rFont val="HG丸ｺﾞｼｯｸM-PRO"/>
            <family val="3"/>
          </rPr>
          <t>ツルとカメの合計数と
足の数を入力すると
ツルとカメの数が
計算表示されます。</t>
        </r>
      </text>
    </comment>
    <comment ref="G18" authorId="0">
      <text>
        <r>
          <rPr>
            <b/>
            <sz val="12"/>
            <color indexed="12"/>
            <rFont val="ＭＳ Ｐゴシック"/>
            <family val="3"/>
          </rPr>
          <t>金額</t>
        </r>
        <r>
          <rPr>
            <sz val="12"/>
            <rFont val="ＭＳ Ｐゴシック"/>
            <family val="3"/>
          </rPr>
          <t>は</t>
        </r>
        <r>
          <rPr>
            <b/>
            <sz val="12"/>
            <color indexed="10"/>
            <rFont val="ＭＳ Ｐゴシック"/>
            <family val="3"/>
          </rPr>
          <t>個数×25</t>
        </r>
        <r>
          <rPr>
            <sz val="12"/>
            <rFont val="ＭＳ Ｐゴシック"/>
            <family val="3"/>
          </rPr>
          <t xml:space="preserve">
以上の数にする。</t>
        </r>
      </text>
    </comment>
    <comment ref="D18" authorId="0">
      <text>
        <r>
          <rPr>
            <b/>
            <sz val="12"/>
            <color indexed="12"/>
            <rFont val="ＭＳ Ｐゴシック"/>
            <family val="3"/>
          </rPr>
          <t>個数</t>
        </r>
        <r>
          <rPr>
            <sz val="12"/>
            <rFont val="ＭＳ Ｐゴシック"/>
            <family val="3"/>
          </rPr>
          <t>は</t>
        </r>
        <r>
          <rPr>
            <b/>
            <sz val="12"/>
            <color indexed="10"/>
            <rFont val="ＭＳ Ｐゴシック"/>
            <family val="3"/>
          </rPr>
          <t>金額÷50</t>
        </r>
        <r>
          <rPr>
            <sz val="12"/>
            <rFont val="ＭＳ Ｐゴシック"/>
            <family val="3"/>
          </rPr>
          <t xml:space="preserve">
以下の数にする。</t>
        </r>
      </text>
    </comment>
    <comment ref="G8" authorId="0">
      <text>
        <r>
          <rPr>
            <sz val="12"/>
            <rFont val="ＭＳ Ｐゴシック"/>
            <family val="3"/>
          </rPr>
          <t>100円で2個買えるから
500円では
500×２という式になります。</t>
        </r>
      </text>
    </comment>
  </commentList>
</comments>
</file>

<file path=xl/sharedStrings.xml><?xml version="1.0" encoding="utf-8"?>
<sst xmlns="http://schemas.openxmlformats.org/spreadsheetml/2006/main" count="122" uniqueCount="107">
  <si>
    <r>
      <t>保護の解除の仕方</t>
    </r>
    <r>
      <rPr>
        <sz val="12"/>
        <rFont val="ＭＳ Ｐゴシック"/>
        <family val="3"/>
      </rPr>
      <t>⇒ツール⇒保護（P)⇒保護の解除（P)⇒パスワード（P)⇒</t>
    </r>
    <r>
      <rPr>
        <sz val="12"/>
        <color indexed="10"/>
        <rFont val="ＭＳ Ｐゴシック"/>
        <family val="3"/>
      </rPr>
      <t>＊＊＊＊＊</t>
    </r>
  </si>
  <si>
    <r>
      <t>保護解除ができたら</t>
    </r>
    <r>
      <rPr>
        <sz val="12"/>
        <rFont val="ＭＳ Ｐゴシック"/>
        <family val="3"/>
      </rPr>
      <t>⇒</t>
    </r>
    <r>
      <rPr>
        <b/>
        <sz val="12"/>
        <color indexed="12"/>
        <rFont val="ＭＳ Ｐゴシック"/>
        <family val="3"/>
      </rPr>
      <t>Ctrlキー</t>
    </r>
    <r>
      <rPr>
        <sz val="12"/>
        <rFont val="ＭＳ Ｐゴシック"/>
        <family val="3"/>
      </rPr>
      <t>を押しながら</t>
    </r>
    <r>
      <rPr>
        <b/>
        <sz val="12"/>
        <color indexed="12"/>
        <rFont val="ＭＳ Ｐゴシック"/>
        <family val="3"/>
      </rPr>
      <t>黄色</t>
    </r>
    <r>
      <rPr>
        <sz val="12"/>
        <rFont val="ＭＳ Ｐゴシック"/>
        <family val="3"/>
      </rPr>
      <t>の</t>
    </r>
    <r>
      <rPr>
        <b/>
        <sz val="12"/>
        <color indexed="12"/>
        <rFont val="ＭＳ Ｐゴシック"/>
        <family val="3"/>
      </rPr>
      <t>セル</t>
    </r>
    <r>
      <rPr>
        <sz val="12"/>
        <rFont val="ＭＳ Ｐゴシック"/>
        <family val="3"/>
      </rPr>
      <t>を全部</t>
    </r>
    <r>
      <rPr>
        <b/>
        <sz val="12"/>
        <color indexed="12"/>
        <rFont val="ＭＳ Ｐゴシック"/>
        <family val="3"/>
      </rPr>
      <t>クリック</t>
    </r>
    <r>
      <rPr>
        <sz val="12"/>
        <rFont val="ＭＳ Ｐゴシック"/>
        <family val="3"/>
      </rPr>
      <t>して⇒</t>
    </r>
  </si>
  <si>
    <r>
      <t>最後にクリックしたセル</t>
    </r>
    <r>
      <rPr>
        <sz val="12"/>
        <rFont val="ＭＳ Ｐゴシック"/>
        <family val="3"/>
      </rPr>
      <t>の上で</t>
    </r>
    <r>
      <rPr>
        <b/>
        <sz val="12"/>
        <color indexed="12"/>
        <rFont val="ＭＳ Ｐゴシック"/>
        <family val="3"/>
      </rPr>
      <t>右クリック</t>
    </r>
    <r>
      <rPr>
        <sz val="12"/>
        <rFont val="ＭＳ Ｐゴシック"/>
        <family val="3"/>
      </rPr>
      <t>⇒セルの書式設定（F)⇒保護⇒</t>
    </r>
    <r>
      <rPr>
        <sz val="12"/>
        <color indexed="57"/>
        <rFont val="ＭＳ Ｐゴシック"/>
        <family val="3"/>
      </rPr>
      <t>✔</t>
    </r>
    <r>
      <rPr>
        <sz val="12"/>
        <rFont val="ＭＳ Ｐゴシック"/>
        <family val="3"/>
      </rPr>
      <t>ロック（</t>
    </r>
    <r>
      <rPr>
        <u val="single"/>
        <sz val="12"/>
        <rFont val="ＭＳ Ｐゴシック"/>
        <family val="3"/>
      </rPr>
      <t>L</t>
    </r>
    <r>
      <rPr>
        <sz val="12"/>
        <rFont val="ＭＳ Ｐゴシック"/>
        <family val="3"/>
      </rPr>
      <t>)の⇒</t>
    </r>
    <r>
      <rPr>
        <sz val="12"/>
        <color indexed="57"/>
        <rFont val="ＭＳ Ｐゴシック"/>
        <family val="3"/>
      </rPr>
      <t>✔</t>
    </r>
    <r>
      <rPr>
        <sz val="12"/>
        <rFont val="ＭＳ Ｐゴシック"/>
        <family val="3"/>
      </rPr>
      <t>をはずして⇒OK</t>
    </r>
  </si>
  <si>
    <r>
      <t>上記の操作が終わったら</t>
    </r>
    <r>
      <rPr>
        <sz val="12"/>
        <rFont val="ＭＳ Ｐゴシック"/>
        <family val="3"/>
      </rPr>
      <t>⇒</t>
    </r>
    <r>
      <rPr>
        <sz val="12"/>
        <color indexed="12"/>
        <rFont val="ＭＳ Ｐゴシック"/>
        <family val="3"/>
      </rPr>
      <t>再度</t>
    </r>
    <r>
      <rPr>
        <sz val="12"/>
        <color indexed="10"/>
        <rFont val="ＭＳ Ｐゴシック"/>
        <family val="3"/>
      </rPr>
      <t>保護を掛けてください⇒この保護は操作に慣れていない人が誤ってデータを</t>
    </r>
  </si>
  <si>
    <t>壊したり消したりしないようにするためのもので、パスワードは任意のものでも、設定しなくてもOKです。</t>
  </si>
  <si>
    <t>解き方</t>
  </si>
  <si>
    <t>鶴　亀　算</t>
  </si>
  <si>
    <t>×</t>
  </si>
  <si>
    <t>＝</t>
  </si>
  <si>
    <t>×</t>
  </si>
  <si>
    <t>＝</t>
  </si>
  <si>
    <t>問　題</t>
  </si>
  <si>
    <t>ツルカメ算自動計算機</t>
  </si>
  <si>
    <t>合計で何匹？</t>
  </si>
  <si>
    <t>合計で足何本</t>
  </si>
  <si>
    <t>⇒</t>
  </si>
  <si>
    <r>
      <t>全部がカメ</t>
    </r>
    <r>
      <rPr>
        <sz val="14"/>
        <rFont val="HGP明朝B"/>
        <family val="1"/>
      </rPr>
      <t>の場合は</t>
    </r>
  </si>
  <si>
    <r>
      <t>全部がツル</t>
    </r>
    <r>
      <rPr>
        <sz val="14"/>
        <rFont val="HGP明朝B"/>
        <family val="1"/>
      </rPr>
      <t>の場合は</t>
    </r>
  </si>
  <si>
    <r>
      <t>ツル</t>
    </r>
    <r>
      <rPr>
        <sz val="12"/>
        <rFont val="HGP明朝B"/>
        <family val="1"/>
      </rPr>
      <t>と</t>
    </r>
    <r>
      <rPr>
        <b/>
        <sz val="12"/>
        <color indexed="10"/>
        <rFont val="HGP明朝B"/>
        <family val="1"/>
      </rPr>
      <t>カメ</t>
    </r>
    <r>
      <rPr>
        <sz val="12"/>
        <rFont val="HGP明朝B"/>
        <family val="1"/>
      </rPr>
      <t>が合わせて</t>
    </r>
    <r>
      <rPr>
        <b/>
        <sz val="12"/>
        <color indexed="46"/>
        <rFont val="HGP明朝B"/>
        <family val="1"/>
      </rPr>
      <t>10匹</t>
    </r>
    <r>
      <rPr>
        <sz val="12"/>
        <rFont val="HGP明朝B"/>
        <family val="1"/>
      </rPr>
      <t>います、足は全部で</t>
    </r>
    <r>
      <rPr>
        <b/>
        <sz val="12"/>
        <color indexed="61"/>
        <rFont val="HGP明朝B"/>
        <family val="1"/>
      </rPr>
      <t>34本</t>
    </r>
    <r>
      <rPr>
        <sz val="12"/>
        <rFont val="HGP明朝B"/>
        <family val="1"/>
      </rPr>
      <t>です、</t>
    </r>
    <r>
      <rPr>
        <b/>
        <sz val="12"/>
        <color indexed="12"/>
        <rFont val="HGP明朝B"/>
        <family val="1"/>
      </rPr>
      <t>ツル</t>
    </r>
    <r>
      <rPr>
        <sz val="12"/>
        <rFont val="HGP明朝B"/>
        <family val="1"/>
      </rPr>
      <t>は何匹いるでしょう？</t>
    </r>
  </si>
  <si>
    <r>
      <t>カメの数</t>
    </r>
    <r>
      <rPr>
        <sz val="14"/>
        <rFont val="HGP明朝B"/>
        <family val="1"/>
      </rPr>
      <t>を求めるときは</t>
    </r>
    <r>
      <rPr>
        <b/>
        <sz val="14"/>
        <color indexed="12"/>
        <rFont val="HGP明朝B"/>
        <family val="1"/>
      </rPr>
      <t>全部がツル</t>
    </r>
    <r>
      <rPr>
        <sz val="14"/>
        <rFont val="HGP明朝B"/>
        <family val="1"/>
      </rPr>
      <t>だったら足が</t>
    </r>
    <r>
      <rPr>
        <b/>
        <sz val="14"/>
        <color indexed="61"/>
        <rFont val="HGP明朝B"/>
        <family val="1"/>
      </rPr>
      <t>何本</t>
    </r>
    <r>
      <rPr>
        <sz val="14"/>
        <rFont val="HGP明朝B"/>
        <family val="1"/>
      </rPr>
      <t>か？</t>
    </r>
  </si>
  <si>
    <r>
      <t>ツルの数</t>
    </r>
    <r>
      <rPr>
        <sz val="14"/>
        <rFont val="HGP明朝B"/>
        <family val="1"/>
      </rPr>
      <t>を求めるときは</t>
    </r>
    <r>
      <rPr>
        <b/>
        <sz val="14"/>
        <color indexed="10"/>
        <rFont val="HGP明朝B"/>
        <family val="1"/>
      </rPr>
      <t>全部がカメ</t>
    </r>
    <r>
      <rPr>
        <sz val="14"/>
        <rFont val="HGP明朝B"/>
        <family val="1"/>
      </rPr>
      <t>だったら足が</t>
    </r>
    <r>
      <rPr>
        <b/>
        <sz val="14"/>
        <color indexed="61"/>
        <rFont val="HGP明朝B"/>
        <family val="1"/>
      </rPr>
      <t>何本</t>
    </r>
    <r>
      <rPr>
        <sz val="14"/>
        <rFont val="HGP明朝B"/>
        <family val="1"/>
      </rPr>
      <t>か？</t>
    </r>
  </si>
  <si>
    <r>
      <t>全部が</t>
    </r>
    <r>
      <rPr>
        <sz val="14"/>
        <color indexed="10"/>
        <rFont val="HGP明朝B"/>
        <family val="1"/>
      </rPr>
      <t>カメの場合</t>
    </r>
    <r>
      <rPr>
        <sz val="14"/>
        <rFont val="HGP明朝B"/>
        <family val="1"/>
      </rPr>
      <t>は足が</t>
    </r>
    <r>
      <rPr>
        <sz val="14"/>
        <color indexed="61"/>
        <rFont val="HGP明朝B"/>
        <family val="1"/>
      </rPr>
      <t>6本多く</t>
    </r>
    <r>
      <rPr>
        <sz val="14"/>
        <rFont val="HGP明朝B"/>
        <family val="1"/>
      </rPr>
      <t>、</t>
    </r>
    <r>
      <rPr>
        <sz val="14"/>
        <color indexed="12"/>
        <rFont val="HGP明朝B"/>
        <family val="1"/>
      </rPr>
      <t>ツルの場合</t>
    </r>
    <r>
      <rPr>
        <sz val="14"/>
        <rFont val="HGP明朝B"/>
        <family val="1"/>
      </rPr>
      <t>は</t>
    </r>
    <r>
      <rPr>
        <sz val="14"/>
        <color indexed="61"/>
        <rFont val="HGP明朝B"/>
        <family val="1"/>
      </rPr>
      <t>14本少ない</t>
    </r>
    <r>
      <rPr>
        <sz val="14"/>
        <rFont val="HGP明朝B"/>
        <family val="1"/>
      </rPr>
      <t>ことになります。</t>
    </r>
  </si>
  <si>
    <r>
      <t>全部の数から、1匹入替えるえるごとに</t>
    </r>
    <r>
      <rPr>
        <sz val="14"/>
        <color indexed="61"/>
        <rFont val="HGP明朝B"/>
        <family val="1"/>
      </rPr>
      <t>足が2本ずつ増減</t>
    </r>
    <r>
      <rPr>
        <sz val="14"/>
        <rFont val="HGP明朝B"/>
        <family val="1"/>
      </rPr>
      <t>していきます。</t>
    </r>
  </si>
  <si>
    <t>旅　人　算</t>
  </si>
  <si>
    <t>二人が同時に相手の家に向かって進んだとき二人は何分後に出会うでしょうか？</t>
  </si>
  <si>
    <t>問　題　１</t>
  </si>
  <si>
    <t>問　題　２</t>
  </si>
  <si>
    <t>解　答　1</t>
  </si>
  <si>
    <t>解　答　2</t>
  </si>
  <si>
    <t>旅人算自動計算機</t>
  </si>
  <si>
    <t>追いつくまでの時間</t>
  </si>
  <si>
    <t>歩きます</t>
  </si>
  <si>
    <t>います、足は全部で</t>
  </si>
  <si>
    <r>
      <t>ツル</t>
    </r>
    <r>
      <rPr>
        <sz val="12"/>
        <rFont val="HGP明朝B"/>
        <family val="1"/>
      </rPr>
      <t>と</t>
    </r>
    <r>
      <rPr>
        <b/>
        <sz val="12"/>
        <color indexed="12"/>
        <rFont val="HGP明朝B"/>
        <family val="1"/>
      </rPr>
      <t>カメ</t>
    </r>
    <r>
      <rPr>
        <sz val="12"/>
        <rFont val="HGP明朝B"/>
        <family val="1"/>
      </rPr>
      <t>が合わせて</t>
    </r>
  </si>
  <si>
    <t>歩きます。</t>
  </si>
  <si>
    <t>ツルの数</t>
  </si>
  <si>
    <t>カメの数</t>
  </si>
  <si>
    <r>
      <t>ツル</t>
    </r>
    <r>
      <rPr>
        <sz val="12"/>
        <rFont val="HGP明朝B"/>
        <family val="1"/>
      </rPr>
      <t>と</t>
    </r>
    <r>
      <rPr>
        <b/>
        <sz val="12"/>
        <color indexed="12"/>
        <rFont val="HGP明朝B"/>
        <family val="1"/>
      </rPr>
      <t>カメ</t>
    </r>
    <r>
      <rPr>
        <sz val="12"/>
        <rFont val="HGP明朝B"/>
        <family val="1"/>
      </rPr>
      <t>は何匹ずついるでしょうか？</t>
    </r>
  </si>
  <si>
    <t>解　答</t>
  </si>
  <si>
    <r>
      <t>全部が</t>
    </r>
    <r>
      <rPr>
        <sz val="14"/>
        <color indexed="10"/>
        <rFont val="HGP明朝B"/>
        <family val="1"/>
      </rPr>
      <t>カメの場合</t>
    </r>
    <r>
      <rPr>
        <sz val="14"/>
        <rFont val="HGP明朝B"/>
        <family val="1"/>
      </rPr>
      <t>は</t>
    </r>
    <r>
      <rPr>
        <sz val="14"/>
        <color indexed="61"/>
        <rFont val="HGP明朝B"/>
        <family val="1"/>
      </rPr>
      <t>40本</t>
    </r>
    <r>
      <rPr>
        <sz val="14"/>
        <rFont val="HGP明朝B"/>
        <family val="1"/>
      </rPr>
      <t>で</t>
    </r>
    <r>
      <rPr>
        <sz val="14"/>
        <color indexed="61"/>
        <rFont val="HGP明朝B"/>
        <family val="1"/>
      </rPr>
      <t>6本多い</t>
    </r>
    <r>
      <rPr>
        <sz val="14"/>
        <rFont val="HGP明朝B"/>
        <family val="1"/>
      </rPr>
      <t>から6÷2＝3で、</t>
    </r>
    <r>
      <rPr>
        <sz val="14"/>
        <color indexed="12"/>
        <rFont val="HGP明朝B"/>
        <family val="1"/>
      </rPr>
      <t>ツルが3匹</t>
    </r>
    <r>
      <rPr>
        <sz val="14"/>
        <rFont val="HGP明朝B"/>
        <family val="1"/>
      </rPr>
      <t>になる。</t>
    </r>
  </si>
  <si>
    <r>
      <t>Ｃさん</t>
    </r>
    <r>
      <rPr>
        <sz val="12"/>
        <rFont val="HGP明朝B"/>
        <family val="1"/>
      </rPr>
      <t>は１時間（60分）に</t>
    </r>
  </si>
  <si>
    <r>
      <t>Ｄさん</t>
    </r>
    <r>
      <rPr>
        <sz val="12"/>
        <rFont val="HGP明朝B"/>
        <family val="1"/>
      </rPr>
      <t>は１時間（60分）に</t>
    </r>
  </si>
  <si>
    <r>
      <t>Ｃさん</t>
    </r>
    <r>
      <rPr>
        <sz val="12"/>
        <rFont val="HGP明朝B"/>
        <family val="1"/>
      </rPr>
      <t>は</t>
    </r>
    <r>
      <rPr>
        <b/>
        <sz val="12"/>
        <color indexed="12"/>
        <rFont val="HGP明朝B"/>
        <family val="1"/>
      </rPr>
      <t>Ｄさん</t>
    </r>
    <r>
      <rPr>
        <sz val="12"/>
        <rFont val="HGP明朝B"/>
        <family val="1"/>
      </rPr>
      <t>の</t>
    </r>
  </si>
  <si>
    <r>
      <t>にでました、</t>
    </r>
    <r>
      <rPr>
        <sz val="12"/>
        <color indexed="10"/>
        <rFont val="HGP明朝B"/>
        <family val="1"/>
      </rPr>
      <t>Ｃ</t>
    </r>
    <r>
      <rPr>
        <b/>
        <sz val="12"/>
        <color indexed="10"/>
        <rFont val="HGP明朝B"/>
        <family val="1"/>
      </rPr>
      <t>さん</t>
    </r>
    <r>
      <rPr>
        <sz val="12"/>
        <rFont val="HGP明朝B"/>
        <family val="1"/>
      </rPr>
      <t>は</t>
    </r>
    <r>
      <rPr>
        <sz val="12"/>
        <color indexed="12"/>
        <rFont val="HGP明朝B"/>
        <family val="1"/>
      </rPr>
      <t>Ｄ</t>
    </r>
    <r>
      <rPr>
        <b/>
        <sz val="12"/>
        <color indexed="12"/>
        <rFont val="HGP明朝B"/>
        <family val="1"/>
      </rPr>
      <t>さん</t>
    </r>
    <r>
      <rPr>
        <sz val="12"/>
        <rFont val="HGP明朝B"/>
        <family val="1"/>
      </rPr>
      <t>に何分後に追いつくでしょうか？</t>
    </r>
  </si>
  <si>
    <r>
      <t>Ｃさん</t>
    </r>
    <r>
      <rPr>
        <sz val="14"/>
        <rFont val="HGP明朝B"/>
        <family val="1"/>
      </rPr>
      <t>は</t>
    </r>
    <r>
      <rPr>
        <b/>
        <sz val="14"/>
        <color indexed="61"/>
        <rFont val="HGP明朝B"/>
        <family val="1"/>
      </rPr>
      <t>60分</t>
    </r>
    <r>
      <rPr>
        <sz val="14"/>
        <rFont val="HGP明朝B"/>
        <family val="1"/>
      </rPr>
      <t>で9㎞歩くから『9,000÷60＝150』で</t>
    </r>
    <r>
      <rPr>
        <b/>
        <sz val="14"/>
        <color indexed="61"/>
        <rFont val="HGP明朝B"/>
        <family val="1"/>
      </rPr>
      <t>１分に150ｍ</t>
    </r>
    <r>
      <rPr>
        <sz val="14"/>
        <rFont val="HGP明朝B"/>
        <family val="1"/>
      </rPr>
      <t>歩くことになります。</t>
    </r>
  </si>
  <si>
    <r>
      <t>Ｄさん</t>
    </r>
    <r>
      <rPr>
        <sz val="14"/>
        <rFont val="HGP明朝B"/>
        <family val="1"/>
      </rPr>
      <t>は</t>
    </r>
    <r>
      <rPr>
        <b/>
        <sz val="14"/>
        <color indexed="61"/>
        <rFont val="HGP明朝B"/>
        <family val="1"/>
      </rPr>
      <t>60分</t>
    </r>
    <r>
      <rPr>
        <sz val="14"/>
        <rFont val="HGP明朝B"/>
        <family val="1"/>
      </rPr>
      <t>で6㎞歩くから『6,000÷60＝100』で</t>
    </r>
    <r>
      <rPr>
        <b/>
        <sz val="14"/>
        <color indexed="61"/>
        <rFont val="HGP明朝B"/>
        <family val="1"/>
      </rPr>
      <t>１分に100ｍ</t>
    </r>
    <r>
      <rPr>
        <sz val="14"/>
        <rFont val="HGP明朝B"/>
        <family val="1"/>
      </rPr>
      <t>歩くことになります。</t>
    </r>
  </si>
  <si>
    <r>
      <t>Aさん</t>
    </r>
    <r>
      <rPr>
        <sz val="14"/>
        <rFont val="HGP明朝B"/>
        <family val="1"/>
      </rPr>
      <t>は800mを</t>
    </r>
    <r>
      <rPr>
        <b/>
        <sz val="14"/>
        <color indexed="61"/>
        <rFont val="HGP明朝B"/>
        <family val="1"/>
      </rPr>
      <t>５分</t>
    </r>
    <r>
      <rPr>
        <sz val="14"/>
        <rFont val="HGP明朝B"/>
        <family val="1"/>
      </rPr>
      <t>で歩くから『800÷5＝160』で</t>
    </r>
    <r>
      <rPr>
        <b/>
        <sz val="14"/>
        <color indexed="61"/>
        <rFont val="HGP明朝B"/>
        <family val="1"/>
      </rPr>
      <t>１分に160ｍ</t>
    </r>
    <r>
      <rPr>
        <sz val="14"/>
        <rFont val="HGP明朝B"/>
        <family val="1"/>
      </rPr>
      <t>歩くことになります。</t>
    </r>
  </si>
  <si>
    <r>
      <t>Bさん</t>
    </r>
    <r>
      <rPr>
        <sz val="14"/>
        <rFont val="HGP明朝B"/>
        <family val="1"/>
      </rPr>
      <t>は800mを</t>
    </r>
    <r>
      <rPr>
        <b/>
        <sz val="14"/>
        <color indexed="61"/>
        <rFont val="HGP明朝B"/>
        <family val="1"/>
      </rPr>
      <t>8分</t>
    </r>
    <r>
      <rPr>
        <sz val="14"/>
        <rFont val="HGP明朝B"/>
        <family val="1"/>
      </rPr>
      <t>で歩くから『800÷8＝100』で</t>
    </r>
    <r>
      <rPr>
        <b/>
        <sz val="14"/>
        <color indexed="61"/>
        <rFont val="HGP明朝B"/>
        <family val="1"/>
      </rPr>
      <t>１分に100ｍ</t>
    </r>
    <r>
      <rPr>
        <sz val="14"/>
        <rFont val="HGP明朝B"/>
        <family val="1"/>
      </rPr>
      <t>歩くことになります。</t>
    </r>
  </si>
  <si>
    <r>
      <t>Ａさん</t>
    </r>
    <r>
      <rPr>
        <sz val="12"/>
        <rFont val="HGP明朝B"/>
        <family val="1"/>
      </rPr>
      <t>は</t>
    </r>
    <r>
      <rPr>
        <b/>
        <sz val="12"/>
        <color indexed="12"/>
        <rFont val="HGP明朝B"/>
        <family val="1"/>
      </rPr>
      <t>Ｂさん</t>
    </r>
    <r>
      <rPr>
        <sz val="12"/>
        <rFont val="HGP明朝B"/>
        <family val="1"/>
      </rPr>
      <t>の家まで</t>
    </r>
    <r>
      <rPr>
        <b/>
        <sz val="12"/>
        <color indexed="61"/>
        <rFont val="HGP明朝B"/>
        <family val="1"/>
      </rPr>
      <t>5分</t>
    </r>
    <r>
      <rPr>
        <sz val="12"/>
        <rFont val="HGP明朝B"/>
        <family val="1"/>
      </rPr>
      <t>で行けます、</t>
    </r>
    <r>
      <rPr>
        <b/>
        <sz val="12"/>
        <color indexed="12"/>
        <rFont val="HGP明朝B"/>
        <family val="1"/>
      </rPr>
      <t>Ｂさん</t>
    </r>
    <r>
      <rPr>
        <sz val="12"/>
        <rFont val="HGP明朝B"/>
        <family val="1"/>
      </rPr>
      <t>は</t>
    </r>
    <r>
      <rPr>
        <b/>
        <sz val="12"/>
        <color indexed="10"/>
        <rFont val="HGP明朝B"/>
        <family val="1"/>
      </rPr>
      <t>Ａさん</t>
    </r>
    <r>
      <rPr>
        <sz val="12"/>
        <rFont val="HGP明朝B"/>
        <family val="1"/>
      </rPr>
      <t>の家まで</t>
    </r>
    <r>
      <rPr>
        <b/>
        <sz val="12"/>
        <color indexed="61"/>
        <rFont val="HGP明朝B"/>
        <family val="1"/>
      </rPr>
      <t>8分</t>
    </r>
    <r>
      <rPr>
        <sz val="12"/>
        <rFont val="HGP明朝B"/>
        <family val="1"/>
      </rPr>
      <t>で行けます。</t>
    </r>
  </si>
  <si>
    <r>
      <t>二人が出会うまでの</t>
    </r>
    <r>
      <rPr>
        <b/>
        <sz val="14"/>
        <color indexed="12"/>
        <rFont val="HGP明朝B"/>
        <family val="1"/>
      </rPr>
      <t>時間</t>
    </r>
    <r>
      <rPr>
        <sz val="14"/>
        <color indexed="12"/>
        <rFont val="HGP明朝B"/>
        <family val="1"/>
      </rPr>
      <t>＝800ｍ÷（160ｍ＋100ｍ）≠3.08･･･</t>
    </r>
    <r>
      <rPr>
        <b/>
        <sz val="14"/>
        <color indexed="10"/>
        <rFont val="HGP明朝B"/>
        <family val="1"/>
      </rPr>
      <t>答え3分</t>
    </r>
  </si>
  <si>
    <r>
      <t>追いつくまでの</t>
    </r>
    <r>
      <rPr>
        <b/>
        <sz val="14"/>
        <color indexed="12"/>
        <rFont val="HGP明朝B"/>
        <family val="1"/>
      </rPr>
      <t>時間</t>
    </r>
    <r>
      <rPr>
        <sz val="14"/>
        <color indexed="12"/>
        <rFont val="HGP明朝B"/>
        <family val="1"/>
      </rPr>
      <t>＝（30分×100ｍ）÷（150ｍ－100ｍ）＝</t>
    </r>
    <r>
      <rPr>
        <sz val="14"/>
        <color indexed="10"/>
        <rFont val="HGP明朝B"/>
        <family val="1"/>
      </rPr>
      <t>答え</t>
    </r>
    <r>
      <rPr>
        <b/>
        <sz val="14"/>
        <color indexed="10"/>
        <rFont val="HGP明朝B"/>
        <family val="1"/>
      </rPr>
      <t>60分</t>
    </r>
  </si>
  <si>
    <t>自動計算機の使い方＝問題文章の黄色のセルの数を変えると答えが変わるので確かめられます。</t>
  </si>
  <si>
    <t>仕　事　算</t>
  </si>
  <si>
    <t>両方の水道を使って入れると何時間かかるでしょうか？</t>
  </si>
  <si>
    <r>
      <t>プールに水を入れるのに</t>
    </r>
    <r>
      <rPr>
        <b/>
        <sz val="12"/>
        <color indexed="12"/>
        <rFont val="HGP明朝B"/>
        <family val="1"/>
      </rPr>
      <t>Ａの水道</t>
    </r>
    <r>
      <rPr>
        <sz val="12"/>
        <rFont val="HGP明朝B"/>
        <family val="1"/>
      </rPr>
      <t>だけで入れると</t>
    </r>
    <r>
      <rPr>
        <b/>
        <sz val="12"/>
        <color indexed="12"/>
        <rFont val="HGP明朝B"/>
        <family val="1"/>
      </rPr>
      <t>10時間</t>
    </r>
    <r>
      <rPr>
        <sz val="12"/>
        <rFont val="HGP明朝B"/>
        <family val="1"/>
      </rPr>
      <t>かかり、</t>
    </r>
    <r>
      <rPr>
        <b/>
        <sz val="12"/>
        <color indexed="15"/>
        <rFont val="HGP明朝B"/>
        <family val="1"/>
      </rPr>
      <t>Ｂの水道</t>
    </r>
    <r>
      <rPr>
        <sz val="12"/>
        <rFont val="HGP明朝B"/>
        <family val="1"/>
      </rPr>
      <t>だけだと</t>
    </r>
    <r>
      <rPr>
        <b/>
        <sz val="12"/>
        <color indexed="15"/>
        <rFont val="HGP明朝B"/>
        <family val="1"/>
      </rPr>
      <t>15時間</t>
    </r>
    <r>
      <rPr>
        <sz val="12"/>
        <rFont val="HGP明朝B"/>
        <family val="1"/>
      </rPr>
      <t>かかります</t>
    </r>
  </si>
  <si>
    <r>
      <t>両方の水道を使うと</t>
    </r>
    <r>
      <rPr>
        <b/>
        <sz val="12"/>
        <color indexed="10"/>
        <rFont val="HGP明朝B"/>
        <family val="1"/>
      </rPr>
      <t>１時間で</t>
    </r>
    <r>
      <rPr>
        <b/>
        <sz val="12"/>
        <color indexed="12"/>
        <rFont val="HGP明朝B"/>
        <family val="1"/>
      </rPr>
      <t>1/10</t>
    </r>
    <r>
      <rPr>
        <sz val="12"/>
        <rFont val="HGP明朝B"/>
        <family val="1"/>
      </rPr>
      <t>＋</t>
    </r>
    <r>
      <rPr>
        <b/>
        <sz val="12"/>
        <color indexed="15"/>
        <rFont val="HGP明朝B"/>
        <family val="1"/>
      </rPr>
      <t>1/15</t>
    </r>
    <r>
      <rPr>
        <sz val="12"/>
        <rFont val="HGP明朝B"/>
        <family val="1"/>
      </rPr>
      <t>＝</t>
    </r>
    <r>
      <rPr>
        <b/>
        <sz val="12"/>
        <color indexed="12"/>
        <rFont val="HGP明朝B"/>
        <family val="1"/>
      </rPr>
      <t>3/30</t>
    </r>
    <r>
      <rPr>
        <sz val="12"/>
        <rFont val="HGP明朝B"/>
        <family val="1"/>
      </rPr>
      <t>＋</t>
    </r>
    <r>
      <rPr>
        <b/>
        <sz val="12"/>
        <color indexed="15"/>
        <rFont val="HGP明朝B"/>
        <family val="1"/>
      </rPr>
      <t>2/30</t>
    </r>
    <r>
      <rPr>
        <sz val="12"/>
        <rFont val="HGP明朝B"/>
        <family val="1"/>
      </rPr>
      <t>＝</t>
    </r>
    <r>
      <rPr>
        <b/>
        <sz val="12"/>
        <color indexed="10"/>
        <rFont val="HGP明朝B"/>
        <family val="1"/>
      </rPr>
      <t>5/30</t>
    </r>
    <r>
      <rPr>
        <sz val="12"/>
        <rFont val="HGP明朝B"/>
        <family val="1"/>
      </rPr>
      <t>＝</t>
    </r>
    <r>
      <rPr>
        <b/>
        <sz val="12"/>
        <color indexed="10"/>
        <rFont val="HGP明朝B"/>
        <family val="1"/>
      </rPr>
      <t>1/6</t>
    </r>
    <r>
      <rPr>
        <sz val="12"/>
        <rFont val="HGP明朝B"/>
        <family val="1"/>
      </rPr>
      <t>入れられる</t>
    </r>
  </si>
  <si>
    <r>
      <t>庭の草取りを</t>
    </r>
    <r>
      <rPr>
        <b/>
        <sz val="12"/>
        <color indexed="11"/>
        <rFont val="HGP明朝B"/>
        <family val="1"/>
      </rPr>
      <t>お兄さん</t>
    </r>
    <r>
      <rPr>
        <sz val="12"/>
        <rFont val="HGP明朝B"/>
        <family val="1"/>
      </rPr>
      <t>一人でやると</t>
    </r>
    <r>
      <rPr>
        <b/>
        <sz val="12"/>
        <color indexed="11"/>
        <rFont val="HGP明朝B"/>
        <family val="1"/>
      </rPr>
      <t>３時間</t>
    </r>
    <r>
      <rPr>
        <sz val="12"/>
        <rFont val="HGP明朝B"/>
        <family val="1"/>
      </rPr>
      <t>かかります、</t>
    </r>
    <r>
      <rPr>
        <b/>
        <sz val="12"/>
        <color indexed="49"/>
        <rFont val="HGP明朝B"/>
        <family val="1"/>
      </rPr>
      <t>弟</t>
    </r>
    <r>
      <rPr>
        <sz val="12"/>
        <rFont val="HGP明朝B"/>
        <family val="1"/>
      </rPr>
      <t>が一人でやると</t>
    </r>
    <r>
      <rPr>
        <b/>
        <sz val="12"/>
        <color indexed="49"/>
        <rFont val="HGP明朝B"/>
        <family val="1"/>
      </rPr>
      <t>４時間</t>
    </r>
    <r>
      <rPr>
        <sz val="12"/>
        <rFont val="HGP明朝B"/>
        <family val="1"/>
      </rPr>
      <t>かかります</t>
    </r>
  </si>
  <si>
    <r>
      <t>妹</t>
    </r>
    <r>
      <rPr>
        <sz val="12"/>
        <rFont val="HGP明朝B"/>
        <family val="1"/>
      </rPr>
      <t>が一人でやると</t>
    </r>
    <r>
      <rPr>
        <b/>
        <sz val="12"/>
        <color indexed="14"/>
        <rFont val="HGP明朝B"/>
        <family val="1"/>
      </rPr>
      <t>６時間</t>
    </r>
    <r>
      <rPr>
        <sz val="12"/>
        <rFont val="HGP明朝B"/>
        <family val="1"/>
      </rPr>
      <t>かかります、</t>
    </r>
    <r>
      <rPr>
        <b/>
        <sz val="12"/>
        <color indexed="12"/>
        <rFont val="HGP明朝B"/>
        <family val="1"/>
      </rPr>
      <t>３人でやると何時間で終わるでしょう</t>
    </r>
  </si>
  <si>
    <r>
      <t>3人で草取りをすると</t>
    </r>
    <r>
      <rPr>
        <b/>
        <sz val="12"/>
        <color indexed="12"/>
        <rFont val="HGP明朝B"/>
        <family val="1"/>
      </rPr>
      <t>1時間で</t>
    </r>
    <r>
      <rPr>
        <b/>
        <sz val="12"/>
        <color indexed="11"/>
        <rFont val="HGP明朝B"/>
        <family val="1"/>
      </rPr>
      <t>1/3</t>
    </r>
    <r>
      <rPr>
        <b/>
        <sz val="12"/>
        <rFont val="HGP明朝B"/>
        <family val="1"/>
      </rPr>
      <t>＋</t>
    </r>
    <r>
      <rPr>
        <b/>
        <sz val="12"/>
        <color indexed="49"/>
        <rFont val="HGP明朝B"/>
        <family val="1"/>
      </rPr>
      <t>1/4</t>
    </r>
    <r>
      <rPr>
        <b/>
        <sz val="12"/>
        <rFont val="HGP明朝B"/>
        <family val="1"/>
      </rPr>
      <t>＋</t>
    </r>
    <r>
      <rPr>
        <b/>
        <sz val="12"/>
        <color indexed="14"/>
        <rFont val="HGP明朝B"/>
        <family val="1"/>
      </rPr>
      <t>1/6</t>
    </r>
    <r>
      <rPr>
        <b/>
        <sz val="12"/>
        <rFont val="HGP明朝B"/>
        <family val="1"/>
      </rPr>
      <t>＝</t>
    </r>
    <r>
      <rPr>
        <b/>
        <sz val="12"/>
        <color indexed="11"/>
        <rFont val="HGP明朝B"/>
        <family val="1"/>
      </rPr>
      <t>4/12</t>
    </r>
    <r>
      <rPr>
        <b/>
        <sz val="12"/>
        <rFont val="HGP明朝B"/>
        <family val="1"/>
      </rPr>
      <t>＋</t>
    </r>
    <r>
      <rPr>
        <b/>
        <sz val="12"/>
        <color indexed="49"/>
        <rFont val="HGP明朝B"/>
        <family val="1"/>
      </rPr>
      <t>3/12</t>
    </r>
    <r>
      <rPr>
        <b/>
        <sz val="12"/>
        <rFont val="HGP明朝B"/>
        <family val="1"/>
      </rPr>
      <t>＋</t>
    </r>
    <r>
      <rPr>
        <b/>
        <sz val="12"/>
        <color indexed="14"/>
        <rFont val="HGP明朝B"/>
        <family val="1"/>
      </rPr>
      <t>2/12</t>
    </r>
    <r>
      <rPr>
        <b/>
        <sz val="12"/>
        <rFont val="HGP明朝B"/>
        <family val="1"/>
      </rPr>
      <t>＝</t>
    </r>
    <r>
      <rPr>
        <b/>
        <sz val="12"/>
        <color indexed="12"/>
        <rFont val="HGP明朝B"/>
        <family val="1"/>
      </rPr>
      <t>9/12</t>
    </r>
    <r>
      <rPr>
        <b/>
        <sz val="12"/>
        <rFont val="HGP明朝B"/>
        <family val="1"/>
      </rPr>
      <t>＝</t>
    </r>
    <r>
      <rPr>
        <b/>
        <sz val="12"/>
        <color indexed="12"/>
        <rFont val="HGP明朝B"/>
        <family val="1"/>
      </rPr>
      <t>3/4</t>
    </r>
    <r>
      <rPr>
        <sz val="12"/>
        <rFont val="HGP明朝B"/>
        <family val="1"/>
      </rPr>
      <t>できます</t>
    </r>
  </si>
  <si>
    <r>
      <t>問題は</t>
    </r>
    <r>
      <rPr>
        <b/>
        <sz val="14"/>
        <color indexed="10"/>
        <rFont val="HGP明朝B"/>
        <family val="1"/>
      </rPr>
      <t>１の仕事を何時間</t>
    </r>
    <r>
      <rPr>
        <sz val="14"/>
        <rFont val="HGP明朝B"/>
        <family val="1"/>
      </rPr>
      <t>でできるか？だから</t>
    </r>
    <r>
      <rPr>
        <b/>
        <sz val="14"/>
        <color indexed="12"/>
        <rFont val="HGP明朝B"/>
        <family val="1"/>
      </rPr>
      <t>１時間でどれだけ</t>
    </r>
    <r>
      <rPr>
        <sz val="14"/>
        <rFont val="HGP明朝B"/>
        <family val="1"/>
      </rPr>
      <t>できるかとして考えます。</t>
    </r>
  </si>
  <si>
    <t>プールに水を入れる仕事を1とするから１÷1/6＝6/1＝6で、答えは6時間になる</t>
  </si>
  <si>
    <r>
      <t>全体の仕事量を１</t>
    </r>
    <r>
      <rPr>
        <sz val="14"/>
        <rFont val="HGP明朝B"/>
        <family val="1"/>
      </rPr>
      <t>として、</t>
    </r>
    <r>
      <rPr>
        <b/>
        <sz val="14"/>
        <color indexed="10"/>
        <rFont val="HGP明朝B"/>
        <family val="1"/>
      </rPr>
      <t>1単位</t>
    </r>
    <r>
      <rPr>
        <b/>
        <sz val="14"/>
        <color indexed="12"/>
        <rFont val="HGP明朝B"/>
        <family val="1"/>
      </rPr>
      <t>で全体の何分の1できるかを考える</t>
    </r>
    <r>
      <rPr>
        <sz val="14"/>
        <rFont val="HGP明朝B"/>
        <family val="1"/>
      </rPr>
      <t>。</t>
    </r>
  </si>
  <si>
    <r>
      <t>※</t>
    </r>
    <r>
      <rPr>
        <sz val="11"/>
        <rFont val="ＭＳ Ｐゴシック"/>
        <family val="3"/>
      </rPr>
      <t>問題の単位が『日や時間』で答えが分数（小数点以下）の端数が出る場合に『分や秒』に変換する場合がある</t>
    </r>
  </si>
  <si>
    <r>
      <t>全部の草取りを1とするから１÷3/4＝4/3＝1と1/3で答えは</t>
    </r>
    <r>
      <rPr>
        <b/>
        <sz val="14"/>
        <color indexed="10"/>
        <rFont val="HG丸ｺﾞｼｯｸM-PRO"/>
        <family val="3"/>
      </rPr>
      <t>※</t>
    </r>
    <r>
      <rPr>
        <b/>
        <sz val="14"/>
        <color indexed="12"/>
        <rFont val="HGP明朝B"/>
        <family val="1"/>
      </rPr>
      <t>1時間と1/3になる</t>
    </r>
  </si>
  <si>
    <r>
      <t>問題2</t>
    </r>
    <r>
      <rPr>
        <sz val="11"/>
        <rFont val="ＭＳ Ｐゴシック"/>
        <family val="3"/>
      </rPr>
      <t>の答えで1時間と1/3の場合『1時間＝60分』に変換し60×1/3＝20分で答えは</t>
    </r>
    <r>
      <rPr>
        <b/>
        <sz val="12"/>
        <color indexed="12"/>
        <rFont val="ＭＳ Ｐゴシック"/>
        <family val="3"/>
      </rPr>
      <t>1時間20分</t>
    </r>
    <r>
      <rPr>
        <sz val="11"/>
        <rFont val="ＭＳ Ｐゴシック"/>
        <family val="3"/>
      </rPr>
      <t>となる</t>
    </r>
  </si>
  <si>
    <r>
      <t>問題１</t>
    </r>
    <r>
      <rPr>
        <sz val="14"/>
        <rFont val="HGP明朝B"/>
        <family val="1"/>
      </rPr>
      <t>は</t>
    </r>
    <r>
      <rPr>
        <b/>
        <sz val="14"/>
        <color indexed="12"/>
        <rFont val="HGP明朝B"/>
        <family val="1"/>
      </rPr>
      <t>１時間でA</t>
    </r>
    <r>
      <rPr>
        <sz val="14"/>
        <rFont val="HGP明朝B"/>
        <family val="1"/>
      </rPr>
      <t>の水道は</t>
    </r>
    <r>
      <rPr>
        <b/>
        <sz val="14"/>
        <color indexed="12"/>
        <rFont val="HGP明朝B"/>
        <family val="1"/>
      </rPr>
      <t>10分の1</t>
    </r>
    <r>
      <rPr>
        <sz val="14"/>
        <rFont val="HGP明朝B"/>
        <family val="1"/>
      </rPr>
      <t>、</t>
    </r>
    <r>
      <rPr>
        <b/>
        <sz val="14"/>
        <color indexed="15"/>
        <rFont val="HGP明朝B"/>
        <family val="1"/>
      </rPr>
      <t>Ｂ</t>
    </r>
    <r>
      <rPr>
        <sz val="14"/>
        <rFont val="HGP明朝B"/>
        <family val="1"/>
      </rPr>
      <t>の水道</t>
    </r>
    <r>
      <rPr>
        <b/>
        <sz val="14"/>
        <color indexed="15"/>
        <rFont val="HGP明朝B"/>
        <family val="1"/>
      </rPr>
      <t>は15分の１</t>
    </r>
    <r>
      <rPr>
        <sz val="14"/>
        <rFont val="HGP明朝B"/>
        <family val="1"/>
      </rPr>
      <t>入れられることになります</t>
    </r>
  </si>
  <si>
    <r>
      <t>問題2</t>
    </r>
    <r>
      <rPr>
        <sz val="14"/>
        <rFont val="HGP明朝B"/>
        <family val="1"/>
      </rPr>
      <t>は</t>
    </r>
    <r>
      <rPr>
        <b/>
        <sz val="14"/>
        <color indexed="12"/>
        <rFont val="HGP明朝B"/>
        <family val="1"/>
      </rPr>
      <t>１時間で</t>
    </r>
    <r>
      <rPr>
        <b/>
        <sz val="14"/>
        <color indexed="11"/>
        <rFont val="HGP明朝B"/>
        <family val="1"/>
      </rPr>
      <t>兄は３分の1</t>
    </r>
    <r>
      <rPr>
        <sz val="14"/>
        <rFont val="HGP明朝B"/>
        <family val="1"/>
      </rPr>
      <t>・</t>
    </r>
    <r>
      <rPr>
        <b/>
        <sz val="14"/>
        <color indexed="49"/>
        <rFont val="HGP明朝B"/>
        <family val="1"/>
      </rPr>
      <t>弟は４分の１</t>
    </r>
    <r>
      <rPr>
        <sz val="14"/>
        <rFont val="HGP明朝B"/>
        <family val="1"/>
      </rPr>
      <t>・</t>
    </r>
    <r>
      <rPr>
        <b/>
        <sz val="14"/>
        <color indexed="14"/>
        <rFont val="HGP明朝B"/>
        <family val="1"/>
      </rPr>
      <t>妹は６分の1</t>
    </r>
    <r>
      <rPr>
        <sz val="14"/>
        <rFont val="HGP明朝B"/>
        <family val="1"/>
      </rPr>
      <t>草取りできます</t>
    </r>
  </si>
  <si>
    <t>＝</t>
  </si>
  <si>
    <t>⇒</t>
  </si>
  <si>
    <r>
      <t>アイス</t>
    </r>
    <r>
      <rPr>
        <sz val="12"/>
        <rFont val="HGP明朝B"/>
        <family val="1"/>
      </rPr>
      <t>は</t>
    </r>
    <r>
      <rPr>
        <b/>
        <sz val="12"/>
        <color indexed="12"/>
        <rFont val="HGP明朝B"/>
        <family val="1"/>
      </rPr>
      <t>100円で2個</t>
    </r>
    <r>
      <rPr>
        <sz val="12"/>
        <rFont val="HGP明朝B"/>
        <family val="1"/>
      </rPr>
      <t>、</t>
    </r>
    <r>
      <rPr>
        <b/>
        <sz val="12"/>
        <color indexed="53"/>
        <rFont val="HGP明朝B"/>
        <family val="1"/>
      </rPr>
      <t>飴</t>
    </r>
    <r>
      <rPr>
        <sz val="12"/>
        <rFont val="HGP明朝B"/>
        <family val="1"/>
      </rPr>
      <t>は</t>
    </r>
    <r>
      <rPr>
        <b/>
        <sz val="12"/>
        <color indexed="53"/>
        <rFont val="HGP明朝B"/>
        <family val="1"/>
      </rPr>
      <t>100円で4個</t>
    </r>
    <r>
      <rPr>
        <sz val="12"/>
        <rFont val="HGP明朝B"/>
        <family val="1"/>
      </rPr>
      <t>買えます。500円で14個買いました</t>
    </r>
    <r>
      <rPr>
        <b/>
        <sz val="12"/>
        <color indexed="12"/>
        <rFont val="HGP明朝B"/>
        <family val="1"/>
      </rPr>
      <t>アイス</t>
    </r>
    <r>
      <rPr>
        <sz val="12"/>
        <rFont val="HGP明朝B"/>
        <family val="1"/>
      </rPr>
      <t>と</t>
    </r>
    <r>
      <rPr>
        <b/>
        <sz val="12"/>
        <color indexed="53"/>
        <rFont val="HGP明朝B"/>
        <family val="1"/>
      </rPr>
      <t>飴</t>
    </r>
    <r>
      <rPr>
        <sz val="12"/>
        <rFont val="HGP明朝B"/>
        <family val="1"/>
      </rPr>
      <t>を何個ずつ買ったでしょう？</t>
    </r>
  </si>
  <si>
    <r>
      <t>全部がアイス</t>
    </r>
    <r>
      <rPr>
        <sz val="14"/>
        <rFont val="HGP明朝B"/>
        <family val="1"/>
      </rPr>
      <t>の場合は</t>
    </r>
  </si>
  <si>
    <r>
      <t>全部が飴</t>
    </r>
    <r>
      <rPr>
        <sz val="14"/>
        <rFont val="HGP明朝B"/>
        <family val="1"/>
      </rPr>
      <t>の場合は</t>
    </r>
  </si>
  <si>
    <t>買います、お金は全部で</t>
  </si>
  <si>
    <t>アイスの数</t>
  </si>
  <si>
    <t>飴の数</t>
  </si>
  <si>
    <t>合計で何個？</t>
  </si>
  <si>
    <t>合計で何円</t>
  </si>
  <si>
    <t>買い物自動計算機</t>
  </si>
  <si>
    <r>
      <t>アイス</t>
    </r>
    <r>
      <rPr>
        <sz val="12"/>
        <rFont val="HGP明朝B"/>
        <family val="1"/>
      </rPr>
      <t>と</t>
    </r>
    <r>
      <rPr>
        <b/>
        <sz val="12"/>
        <color indexed="53"/>
        <rFont val="HGP明朝B"/>
        <family val="1"/>
      </rPr>
      <t>飴</t>
    </r>
    <r>
      <rPr>
        <sz val="12"/>
        <rFont val="HGP明朝B"/>
        <family val="1"/>
      </rPr>
      <t>を何個買ったでしょう？</t>
    </r>
  </si>
  <si>
    <r>
      <t>アイス</t>
    </r>
    <r>
      <rPr>
        <sz val="12"/>
        <rFont val="HGP明朝B"/>
        <family val="1"/>
      </rPr>
      <t>と</t>
    </r>
    <r>
      <rPr>
        <sz val="12"/>
        <color indexed="53"/>
        <rFont val="HGP明朝B"/>
        <family val="1"/>
      </rPr>
      <t>飴</t>
    </r>
    <r>
      <rPr>
        <sz val="12"/>
        <rFont val="HGP明朝B"/>
        <family val="1"/>
      </rPr>
      <t>を合わせて</t>
    </r>
  </si>
  <si>
    <r>
      <t>最高額が</t>
    </r>
    <r>
      <rPr>
        <b/>
        <sz val="14"/>
        <color indexed="12"/>
        <rFont val="ＭＳ Ｐゴシック"/>
        <family val="3"/>
      </rPr>
      <t>アイスの50円</t>
    </r>
    <r>
      <rPr>
        <sz val="14"/>
        <rFont val="ＭＳ Ｐゴシック"/>
        <family val="3"/>
      </rPr>
      <t>だから</t>
    </r>
    <r>
      <rPr>
        <b/>
        <sz val="14"/>
        <color indexed="11"/>
        <rFont val="ＭＳ Ｐゴシック"/>
        <family val="3"/>
      </rPr>
      <t>個数</t>
    </r>
    <r>
      <rPr>
        <sz val="14"/>
        <color indexed="11"/>
        <rFont val="ＭＳ Ｐゴシック"/>
        <family val="3"/>
      </rPr>
      <t>は金額÷</t>
    </r>
    <r>
      <rPr>
        <sz val="14"/>
        <color indexed="10"/>
        <rFont val="ＭＳ Ｐゴシック"/>
        <family val="3"/>
      </rPr>
      <t>50以下</t>
    </r>
    <r>
      <rPr>
        <sz val="14"/>
        <color indexed="11"/>
        <rFont val="ＭＳ Ｐゴシック"/>
        <family val="3"/>
      </rPr>
      <t>の数</t>
    </r>
    <r>
      <rPr>
        <sz val="14"/>
        <rFont val="ＭＳ Ｐゴシック"/>
        <family val="3"/>
      </rPr>
      <t>にしないとだめです。</t>
    </r>
  </si>
  <si>
    <r>
      <t>最低額が</t>
    </r>
    <r>
      <rPr>
        <b/>
        <sz val="14"/>
        <color indexed="53"/>
        <rFont val="ＭＳ Ｐゴシック"/>
        <family val="3"/>
      </rPr>
      <t>飴の25円</t>
    </r>
    <r>
      <rPr>
        <sz val="14"/>
        <rFont val="ＭＳ Ｐゴシック"/>
        <family val="3"/>
      </rPr>
      <t>だから</t>
    </r>
    <r>
      <rPr>
        <sz val="14"/>
        <color indexed="11"/>
        <rFont val="ＭＳ Ｐゴシック"/>
        <family val="3"/>
      </rPr>
      <t>金額は個数×</t>
    </r>
    <r>
      <rPr>
        <sz val="14"/>
        <color indexed="10"/>
        <rFont val="ＭＳ Ｐゴシック"/>
        <family val="3"/>
      </rPr>
      <t>25以上</t>
    </r>
    <r>
      <rPr>
        <sz val="14"/>
        <color indexed="11"/>
        <rFont val="ＭＳ Ｐゴシック"/>
        <family val="3"/>
      </rPr>
      <t>の数</t>
    </r>
    <r>
      <rPr>
        <sz val="14"/>
        <rFont val="ＭＳ Ｐゴシック"/>
        <family val="3"/>
      </rPr>
      <t>にしないとだめです。</t>
    </r>
  </si>
  <si>
    <r>
      <t>ツルとカメの合計は</t>
    </r>
    <r>
      <rPr>
        <sz val="14"/>
        <color indexed="11"/>
        <rFont val="ＭＳ Ｐゴシック"/>
        <family val="3"/>
      </rPr>
      <t>足の数÷</t>
    </r>
    <r>
      <rPr>
        <sz val="14"/>
        <color indexed="10"/>
        <rFont val="ＭＳ Ｐゴシック"/>
        <family val="3"/>
      </rPr>
      <t>2以下</t>
    </r>
    <r>
      <rPr>
        <sz val="14"/>
        <color indexed="11"/>
        <rFont val="ＭＳ Ｐゴシック"/>
        <family val="3"/>
      </rPr>
      <t>の数</t>
    </r>
    <r>
      <rPr>
        <sz val="14"/>
        <rFont val="ＭＳ Ｐゴシック"/>
        <family val="3"/>
      </rPr>
      <t>にしないとだめです。</t>
    </r>
  </si>
  <si>
    <r>
      <t>足の数は</t>
    </r>
    <r>
      <rPr>
        <sz val="14"/>
        <color indexed="11"/>
        <rFont val="ＭＳ Ｐゴシック"/>
        <family val="3"/>
      </rPr>
      <t>ツルカメの合計×</t>
    </r>
    <r>
      <rPr>
        <sz val="14"/>
        <color indexed="10"/>
        <rFont val="ＭＳ Ｐゴシック"/>
        <family val="3"/>
      </rPr>
      <t>2以上</t>
    </r>
    <r>
      <rPr>
        <sz val="14"/>
        <color indexed="11"/>
        <rFont val="ＭＳ Ｐゴシック"/>
        <family val="3"/>
      </rPr>
      <t>の数</t>
    </r>
    <r>
      <rPr>
        <sz val="14"/>
        <rFont val="ＭＳ Ｐゴシック"/>
        <family val="3"/>
      </rPr>
      <t>にしないとだめです。</t>
    </r>
  </si>
  <si>
    <r>
      <t>アイス１０－２</t>
    </r>
    <r>
      <rPr>
        <sz val="12"/>
        <rFont val="HGP明朝B"/>
        <family val="1"/>
      </rPr>
      <t>＋</t>
    </r>
    <r>
      <rPr>
        <sz val="12"/>
        <color indexed="53"/>
        <rFont val="HGP明朝B"/>
        <family val="1"/>
      </rPr>
      <t>飴４</t>
    </r>
    <r>
      <rPr>
        <sz val="12"/>
        <rFont val="HGP明朝B"/>
        <family val="1"/>
      </rPr>
      <t>＝１２個だからまだたりません、さらに</t>
    </r>
    <r>
      <rPr>
        <sz val="12"/>
        <color indexed="12"/>
        <rFont val="HGP明朝B"/>
        <family val="1"/>
      </rPr>
      <t>ｱｲｽを2個</t>
    </r>
    <r>
      <rPr>
        <sz val="12"/>
        <rFont val="HGP明朝B"/>
        <family val="1"/>
      </rPr>
      <t>減らせば</t>
    </r>
    <r>
      <rPr>
        <sz val="12"/>
        <color indexed="53"/>
        <rFont val="HGP明朝B"/>
        <family val="1"/>
      </rPr>
      <t>飴が4個</t>
    </r>
    <r>
      <rPr>
        <sz val="12"/>
        <rFont val="HGP明朝B"/>
        <family val="1"/>
      </rPr>
      <t>買え</t>
    </r>
  </si>
  <si>
    <r>
      <t>ｱｲｽ１０－２－２</t>
    </r>
    <r>
      <rPr>
        <sz val="12"/>
        <rFont val="HGP明朝B"/>
        <family val="1"/>
      </rPr>
      <t>＋</t>
    </r>
    <r>
      <rPr>
        <sz val="12"/>
        <color indexed="53"/>
        <rFont val="HGP明朝B"/>
        <family val="1"/>
      </rPr>
      <t>(飴)４＋４</t>
    </r>
    <r>
      <rPr>
        <sz val="12"/>
        <rFont val="HGP明朝B"/>
        <family val="1"/>
      </rPr>
      <t>＝１４になりますから、答えは</t>
    </r>
    <r>
      <rPr>
        <sz val="12"/>
        <color indexed="12"/>
        <rFont val="HGP明朝B"/>
        <family val="1"/>
      </rPr>
      <t>アイス6個</t>
    </r>
    <r>
      <rPr>
        <sz val="12"/>
        <rFont val="HGP明朝B"/>
        <family val="1"/>
      </rPr>
      <t>、</t>
    </r>
    <r>
      <rPr>
        <sz val="12"/>
        <color indexed="53"/>
        <rFont val="HGP明朝B"/>
        <family val="1"/>
      </rPr>
      <t>飴８個</t>
    </r>
    <r>
      <rPr>
        <sz val="12"/>
        <rFont val="HGP明朝B"/>
        <family val="1"/>
      </rPr>
      <t>です。</t>
    </r>
  </si>
  <si>
    <r>
      <t>アイス</t>
    </r>
    <r>
      <rPr>
        <sz val="12"/>
        <rFont val="HGP明朝B"/>
        <family val="1"/>
      </rPr>
      <t>と</t>
    </r>
    <r>
      <rPr>
        <sz val="12"/>
        <color indexed="53"/>
        <rFont val="HGP明朝B"/>
        <family val="1"/>
      </rPr>
      <t>飴</t>
    </r>
    <r>
      <rPr>
        <sz val="12"/>
        <rFont val="HGP明朝B"/>
        <family val="1"/>
      </rPr>
      <t>を合わせて14個買ったのだから</t>
    </r>
    <r>
      <rPr>
        <sz val="12"/>
        <color indexed="12"/>
        <rFont val="HGP明朝B"/>
        <family val="1"/>
      </rPr>
      <t>ｱｲｽ</t>
    </r>
    <r>
      <rPr>
        <sz val="12"/>
        <rFont val="HGP明朝B"/>
        <family val="1"/>
      </rPr>
      <t>だけでは</t>
    </r>
    <r>
      <rPr>
        <sz val="12"/>
        <color indexed="12"/>
        <rFont val="HGP明朝B"/>
        <family val="1"/>
      </rPr>
      <t>10個</t>
    </r>
    <r>
      <rPr>
        <sz val="12"/>
        <rFont val="HGP明朝B"/>
        <family val="1"/>
      </rPr>
      <t>しか買えないので</t>
    </r>
  </si>
  <si>
    <r>
      <t>4個たりません、</t>
    </r>
    <r>
      <rPr>
        <sz val="12"/>
        <color indexed="12"/>
        <rFont val="HGP明朝B"/>
        <family val="1"/>
      </rPr>
      <t>アイスを２個</t>
    </r>
    <r>
      <rPr>
        <sz val="12"/>
        <rFont val="HGP明朝B"/>
        <family val="1"/>
      </rPr>
      <t>（100円分）減らすと</t>
    </r>
    <r>
      <rPr>
        <sz val="12"/>
        <color indexed="53"/>
        <rFont val="HGP明朝B"/>
        <family val="1"/>
      </rPr>
      <t>飴が4個</t>
    </r>
    <r>
      <rPr>
        <sz val="12"/>
        <rFont val="HGP明朝B"/>
        <family val="1"/>
      </rPr>
      <t>買えます。</t>
    </r>
  </si>
  <si>
    <r>
      <t>アイスの数</t>
    </r>
    <r>
      <rPr>
        <sz val="12"/>
        <rFont val="HGP明朝B"/>
        <family val="1"/>
      </rPr>
      <t>を求めるときは</t>
    </r>
    <r>
      <rPr>
        <sz val="12"/>
        <color indexed="53"/>
        <rFont val="HGP明朝B"/>
        <family val="1"/>
      </rPr>
      <t>全部が飴</t>
    </r>
    <r>
      <rPr>
        <sz val="12"/>
        <rFont val="HGP明朝B"/>
        <family val="1"/>
      </rPr>
      <t>だったら</t>
    </r>
    <r>
      <rPr>
        <sz val="12"/>
        <color indexed="10"/>
        <rFont val="HGP明朝B"/>
        <family val="1"/>
      </rPr>
      <t>500円</t>
    </r>
    <r>
      <rPr>
        <sz val="12"/>
        <rFont val="HGP明朝B"/>
        <family val="1"/>
      </rPr>
      <t>で</t>
    </r>
    <r>
      <rPr>
        <sz val="12"/>
        <color indexed="10"/>
        <rFont val="HGP明朝B"/>
        <family val="1"/>
      </rPr>
      <t>何個</t>
    </r>
    <r>
      <rPr>
        <sz val="12"/>
        <rFont val="HGP明朝B"/>
        <family val="1"/>
      </rPr>
      <t>買えるか？</t>
    </r>
  </si>
  <si>
    <r>
      <t>飴の数</t>
    </r>
    <r>
      <rPr>
        <sz val="12"/>
        <rFont val="HGP明朝B"/>
        <family val="1"/>
      </rPr>
      <t>を求めるときは</t>
    </r>
    <r>
      <rPr>
        <sz val="12"/>
        <color indexed="12"/>
        <rFont val="HGP明朝B"/>
        <family val="1"/>
      </rPr>
      <t>全部がアイス</t>
    </r>
    <r>
      <rPr>
        <sz val="12"/>
        <rFont val="HGP明朝B"/>
        <family val="1"/>
      </rPr>
      <t>だったら</t>
    </r>
    <r>
      <rPr>
        <sz val="12"/>
        <color indexed="10"/>
        <rFont val="HGP明朝B"/>
        <family val="1"/>
      </rPr>
      <t>500円</t>
    </r>
    <r>
      <rPr>
        <sz val="12"/>
        <rFont val="HGP明朝B"/>
        <family val="1"/>
      </rPr>
      <t>で</t>
    </r>
    <r>
      <rPr>
        <sz val="12"/>
        <color indexed="10"/>
        <rFont val="HGP明朝B"/>
        <family val="1"/>
      </rPr>
      <t>何個</t>
    </r>
    <r>
      <rPr>
        <sz val="12"/>
        <rFont val="HGP明朝B"/>
        <family val="1"/>
      </rPr>
      <t>買えるか？</t>
    </r>
  </si>
  <si>
    <t>買い物算</t>
  </si>
  <si>
    <r>
      <t>問題1</t>
    </r>
    <r>
      <rPr>
        <b/>
        <sz val="12"/>
        <color indexed="12"/>
        <rFont val="HGP明朝B"/>
        <family val="1"/>
      </rPr>
      <t>＝</t>
    </r>
    <r>
      <rPr>
        <sz val="14"/>
        <rFont val="HGP明朝B"/>
        <family val="1"/>
      </rPr>
      <t>二人が出会うまでの時間＝距離÷（</t>
    </r>
    <r>
      <rPr>
        <b/>
        <sz val="14"/>
        <color indexed="10"/>
        <rFont val="HGP明朝B"/>
        <family val="1"/>
      </rPr>
      <t>Aさん</t>
    </r>
    <r>
      <rPr>
        <sz val="14"/>
        <rFont val="HGP明朝B"/>
        <family val="1"/>
      </rPr>
      <t>の</t>
    </r>
    <r>
      <rPr>
        <b/>
        <sz val="14"/>
        <color indexed="61"/>
        <rFont val="HGP明朝B"/>
        <family val="1"/>
      </rPr>
      <t>速さ</t>
    </r>
    <r>
      <rPr>
        <sz val="14"/>
        <rFont val="HGP明朝B"/>
        <family val="1"/>
      </rPr>
      <t>＋</t>
    </r>
    <r>
      <rPr>
        <b/>
        <sz val="14"/>
        <color indexed="12"/>
        <rFont val="HGP明朝B"/>
        <family val="1"/>
      </rPr>
      <t>Bさん</t>
    </r>
    <r>
      <rPr>
        <sz val="14"/>
        <rFont val="HGP明朝B"/>
        <family val="1"/>
      </rPr>
      <t>の</t>
    </r>
    <r>
      <rPr>
        <sz val="14"/>
        <color indexed="61"/>
        <rFont val="HGP明朝B"/>
        <family val="1"/>
      </rPr>
      <t>速さ</t>
    </r>
    <r>
      <rPr>
        <sz val="14"/>
        <rFont val="HGP明朝B"/>
        <family val="1"/>
      </rPr>
      <t>）</t>
    </r>
  </si>
  <si>
    <r>
      <t>Cさん</t>
    </r>
    <r>
      <rPr>
        <sz val="12"/>
        <rFont val="HGP明朝B"/>
        <family val="1"/>
      </rPr>
      <t>は</t>
    </r>
    <r>
      <rPr>
        <b/>
        <sz val="12"/>
        <color indexed="12"/>
        <rFont val="HGP明朝B"/>
        <family val="1"/>
      </rPr>
      <t>Dさん</t>
    </r>
    <r>
      <rPr>
        <sz val="12"/>
        <rFont val="HGP明朝B"/>
        <family val="1"/>
      </rPr>
      <t>の</t>
    </r>
    <r>
      <rPr>
        <b/>
        <sz val="12"/>
        <color indexed="61"/>
        <rFont val="HGP明朝B"/>
        <family val="1"/>
      </rPr>
      <t>３０分後</t>
    </r>
    <r>
      <rPr>
        <sz val="12"/>
        <rFont val="HGP明朝B"/>
        <family val="1"/>
      </rPr>
      <t>に出発します、</t>
    </r>
    <r>
      <rPr>
        <b/>
        <sz val="12"/>
        <color indexed="10"/>
        <rFont val="HGP明朝B"/>
        <family val="1"/>
      </rPr>
      <t>Cさん</t>
    </r>
    <r>
      <rPr>
        <sz val="12"/>
        <rFont val="HGP明朝B"/>
        <family val="1"/>
      </rPr>
      <t>は</t>
    </r>
    <r>
      <rPr>
        <b/>
        <sz val="12"/>
        <color indexed="12"/>
        <rFont val="HGP明朝B"/>
        <family val="1"/>
      </rPr>
      <t>Dさん</t>
    </r>
    <r>
      <rPr>
        <sz val="12"/>
        <rFont val="HGP明朝B"/>
        <family val="1"/>
      </rPr>
      <t>に何分後に追いつくでしょうか？</t>
    </r>
  </si>
  <si>
    <r>
      <t>Cさん</t>
    </r>
    <r>
      <rPr>
        <sz val="12"/>
        <rFont val="HGP明朝B"/>
        <family val="1"/>
      </rPr>
      <t>は１時間（60分）に</t>
    </r>
    <r>
      <rPr>
        <b/>
        <sz val="12"/>
        <color indexed="61"/>
        <rFont val="HGP明朝B"/>
        <family val="1"/>
      </rPr>
      <t>９km</t>
    </r>
    <r>
      <rPr>
        <sz val="12"/>
        <rFont val="HGP明朝B"/>
        <family val="1"/>
      </rPr>
      <t>歩きます、</t>
    </r>
    <r>
      <rPr>
        <b/>
        <sz val="12"/>
        <color indexed="12"/>
        <rFont val="HGP明朝B"/>
        <family val="1"/>
      </rPr>
      <t>Dさん</t>
    </r>
    <r>
      <rPr>
        <sz val="12"/>
        <rFont val="HGP明朝B"/>
        <family val="1"/>
      </rPr>
      <t>は１時間に</t>
    </r>
    <r>
      <rPr>
        <b/>
        <sz val="12"/>
        <color indexed="61"/>
        <rFont val="HGP明朝B"/>
        <family val="1"/>
      </rPr>
      <t>６km</t>
    </r>
    <r>
      <rPr>
        <sz val="12"/>
        <rFont val="HGP明朝B"/>
        <family val="1"/>
      </rPr>
      <t>歩きます。</t>
    </r>
  </si>
  <si>
    <r>
      <t>問題2</t>
    </r>
    <r>
      <rPr>
        <b/>
        <sz val="12"/>
        <color indexed="12"/>
        <rFont val="HGP明朝B"/>
        <family val="1"/>
      </rPr>
      <t>＝</t>
    </r>
    <r>
      <rPr>
        <sz val="14"/>
        <rFont val="HGP明朝B"/>
        <family val="1"/>
      </rPr>
      <t>追いつくまでの時間＝（最初の時間差×</t>
    </r>
    <r>
      <rPr>
        <b/>
        <sz val="14"/>
        <color indexed="12"/>
        <rFont val="HGP明朝B"/>
        <family val="1"/>
      </rPr>
      <t>Dさん</t>
    </r>
    <r>
      <rPr>
        <sz val="14"/>
        <rFont val="HGP明朝B"/>
        <family val="1"/>
      </rPr>
      <t>の</t>
    </r>
    <r>
      <rPr>
        <sz val="14"/>
        <color indexed="61"/>
        <rFont val="HGP明朝B"/>
        <family val="1"/>
      </rPr>
      <t>速さ</t>
    </r>
    <r>
      <rPr>
        <sz val="14"/>
        <rFont val="HGP明朝B"/>
        <family val="1"/>
      </rPr>
      <t>）÷（</t>
    </r>
    <r>
      <rPr>
        <b/>
        <sz val="14"/>
        <color indexed="10"/>
        <rFont val="HGP明朝B"/>
        <family val="1"/>
      </rPr>
      <t>Cさん</t>
    </r>
    <r>
      <rPr>
        <sz val="14"/>
        <rFont val="HGP明朝B"/>
        <family val="1"/>
      </rPr>
      <t>の</t>
    </r>
    <r>
      <rPr>
        <b/>
        <sz val="14"/>
        <color indexed="61"/>
        <rFont val="HGP明朝B"/>
        <family val="1"/>
      </rPr>
      <t>速さ－</t>
    </r>
    <r>
      <rPr>
        <b/>
        <sz val="14"/>
        <color indexed="12"/>
        <rFont val="HGP明朝B"/>
        <family val="1"/>
      </rPr>
      <t>Dさん</t>
    </r>
    <r>
      <rPr>
        <sz val="14"/>
        <rFont val="HGP明朝B"/>
        <family val="1"/>
      </rPr>
      <t>の</t>
    </r>
    <r>
      <rPr>
        <sz val="14"/>
        <color indexed="61"/>
        <rFont val="HGP明朝B"/>
        <family val="1"/>
      </rPr>
      <t>速さ</t>
    </r>
    <r>
      <rPr>
        <sz val="14"/>
        <rFont val="HGP明朝B"/>
        <family val="1"/>
      </rPr>
      <t>）</t>
    </r>
  </si>
  <si>
    <r>
      <t>二人の距離は</t>
    </r>
    <r>
      <rPr>
        <b/>
        <sz val="14"/>
        <rFont val="HGP明朝B"/>
        <family val="1"/>
      </rPr>
      <t>1分で</t>
    </r>
    <r>
      <rPr>
        <b/>
        <sz val="14"/>
        <color indexed="10"/>
        <rFont val="HGP明朝B"/>
        <family val="1"/>
      </rPr>
      <t>1/5＋</t>
    </r>
    <r>
      <rPr>
        <b/>
        <sz val="14"/>
        <color indexed="12"/>
        <rFont val="HGP明朝B"/>
        <family val="1"/>
      </rPr>
      <t>1/8</t>
    </r>
    <r>
      <rPr>
        <b/>
        <sz val="14"/>
        <color indexed="10"/>
        <rFont val="HGP明朝B"/>
        <family val="1"/>
      </rPr>
      <t>＝8/40＋</t>
    </r>
    <r>
      <rPr>
        <b/>
        <sz val="14"/>
        <color indexed="12"/>
        <rFont val="HGP明朝B"/>
        <family val="1"/>
      </rPr>
      <t>5/40</t>
    </r>
    <r>
      <rPr>
        <b/>
        <sz val="14"/>
        <color indexed="10"/>
        <rFont val="HGP明朝B"/>
        <family val="1"/>
      </rPr>
      <t>＝</t>
    </r>
    <r>
      <rPr>
        <b/>
        <sz val="14"/>
        <rFont val="HGP明朝B"/>
        <family val="1"/>
      </rPr>
      <t>13/40</t>
    </r>
    <r>
      <rPr>
        <sz val="11"/>
        <rFont val="HGP明朝B"/>
        <family val="1"/>
      </rPr>
      <t>近くなりますから、</t>
    </r>
  </si>
  <si>
    <t>二人が出会うまでの時間</t>
  </si>
  <si>
    <r>
      <t>問題１</t>
    </r>
    <r>
      <rPr>
        <sz val="14"/>
        <rFont val="HGP明朝B"/>
        <family val="1"/>
      </rPr>
      <t>解き方</t>
    </r>
  </si>
  <si>
    <r>
      <t>問題２</t>
    </r>
    <r>
      <rPr>
        <sz val="14"/>
        <rFont val="HGP明朝B"/>
        <family val="1"/>
      </rPr>
      <t>解き方</t>
    </r>
  </si>
  <si>
    <r>
      <t>Ｃさん</t>
    </r>
    <r>
      <rPr>
        <b/>
        <sz val="12"/>
        <rFont val="ＭＳ Ｐゴシック"/>
        <family val="3"/>
      </rPr>
      <t>の分速</t>
    </r>
  </si>
  <si>
    <r>
      <t>Ｄさん</t>
    </r>
    <r>
      <rPr>
        <b/>
        <sz val="12"/>
        <rFont val="ＭＳ Ｐゴシック"/>
        <family val="3"/>
      </rPr>
      <t>の分速</t>
    </r>
  </si>
  <si>
    <r>
      <t>Ａさん</t>
    </r>
    <r>
      <rPr>
        <sz val="12"/>
        <rFont val="HGP明朝B"/>
        <family val="1"/>
      </rPr>
      <t>は公園を一周</t>
    </r>
  </si>
  <si>
    <t>で走れます。</t>
  </si>
  <si>
    <r>
      <t>Ｂさん</t>
    </r>
    <r>
      <rPr>
        <sz val="12"/>
        <rFont val="HGP明朝B"/>
        <family val="1"/>
      </rPr>
      <t>は公園を一周</t>
    </r>
  </si>
  <si>
    <t>二人が同じ場所から同時に反対向きに走り出したとき二人は何分後に出会うでしょうか？</t>
  </si>
  <si>
    <r>
      <t>答え＝</t>
    </r>
    <r>
      <rPr>
        <sz val="11"/>
        <rFont val="HGP明朝B"/>
        <family val="1"/>
      </rPr>
      <t>１÷13/40＝40/13≠3.08…</t>
    </r>
    <r>
      <rPr>
        <sz val="14"/>
        <color indexed="10"/>
        <rFont val="HGP明朝B"/>
        <family val="1"/>
      </rPr>
      <t>約３</t>
    </r>
    <r>
      <rPr>
        <sz val="11"/>
        <rFont val="HGP明朝B"/>
        <family val="1"/>
      </rPr>
      <t>分後です。･･････</t>
    </r>
    <r>
      <rPr>
        <b/>
        <sz val="12"/>
        <color indexed="12"/>
        <rFont val="HGP明朝B"/>
        <family val="1"/>
      </rPr>
      <t>距離を仮に８００mとして考えると下のようになります。</t>
    </r>
  </si>
  <si>
    <r>
      <t>※</t>
    </r>
    <r>
      <rPr>
        <sz val="11"/>
        <rFont val="HGP明朝B"/>
        <family val="1"/>
      </rPr>
      <t>問題は距離がわからないので仮に</t>
    </r>
    <r>
      <rPr>
        <b/>
        <sz val="14"/>
        <color indexed="10"/>
        <rFont val="HGP明朝B"/>
        <family val="1"/>
      </rPr>
      <t>１</t>
    </r>
    <r>
      <rPr>
        <sz val="11"/>
        <rFont val="HGP明朝B"/>
        <family val="1"/>
      </rPr>
      <t>とすると、</t>
    </r>
    <r>
      <rPr>
        <sz val="11"/>
        <color indexed="10"/>
        <rFont val="HGP明朝B"/>
        <family val="1"/>
      </rPr>
      <t>Aさんは1分で5分の1</t>
    </r>
    <r>
      <rPr>
        <sz val="11"/>
        <rFont val="HGP明朝B"/>
        <family val="1"/>
      </rPr>
      <t>進み、</t>
    </r>
    <r>
      <rPr>
        <sz val="11"/>
        <color indexed="12"/>
        <rFont val="HGP明朝B"/>
        <family val="1"/>
      </rPr>
      <t>Bさんは1分で8分の1</t>
    </r>
    <r>
      <rPr>
        <sz val="11"/>
        <rFont val="HGP明朝B"/>
        <family val="1"/>
      </rPr>
      <t>進見ます。</t>
    </r>
  </si>
</sst>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000_ "/>
    <numFmt numFmtId="178" formatCode="0.00_ "/>
    <numFmt numFmtId="179" formatCode="0_ "/>
    <numFmt numFmtId="180" formatCode="0&quot;本&quot;"/>
    <numFmt numFmtId="181" formatCode="0&quot;匹&quot;"/>
    <numFmt numFmtId="182" formatCode="0&quot;羽&quot;"/>
    <numFmt numFmtId="183" formatCode="&quot;足&quot;&quot;合&quot;&quot;計&quot;0&quot;本&quot;"/>
    <numFmt numFmtId="184" formatCode="0&quot;/分&quot;"/>
    <numFmt numFmtId="185" formatCode="0&quot;／分&quot;"/>
    <numFmt numFmtId="186" formatCode="m\."/>
    <numFmt numFmtId="187" formatCode="0&quot;ｍ.&quot;"/>
    <numFmt numFmtId="188" formatCode="0&quot;ｍ&quot;"/>
    <numFmt numFmtId="189" formatCode="0&quot;分&quot;"/>
    <numFmt numFmtId="190" formatCode="0&quot;m&quot;"/>
    <numFmt numFmtId="191" formatCode="0&quot;分後&quot;"/>
    <numFmt numFmtId="192" formatCode="0&quot;Km&quot;"/>
    <numFmt numFmtId="193" formatCode="0.00&quot;Km&quot;"/>
    <numFmt numFmtId="194" formatCode="0.00&quot;分&quot;"/>
    <numFmt numFmtId="195" formatCode="0.0&quot;分&quot;"/>
    <numFmt numFmtId="196" formatCode="0.0&quot;ｍ&quot;"/>
    <numFmt numFmtId="197" formatCode="0.0&quot;分後&quot;"/>
    <numFmt numFmtId="198" formatCode="&quot;足&quot;0&quot;本&quot;"/>
    <numFmt numFmtId="199" formatCode="0.00&quot;分後&quot;"/>
    <numFmt numFmtId="200" formatCode="0.0&quot;／分&quot;"/>
    <numFmt numFmtId="201" formatCode="0&quot;個&quot;"/>
    <numFmt numFmtId="202" formatCode="0&quot;円&quot;"/>
    <numFmt numFmtId="203" formatCode="0.0&quot;㎞／分&quot;"/>
    <numFmt numFmtId="204" formatCode="0.0&quot;Km&quot;"/>
    <numFmt numFmtId="205" formatCode="&quot;\&quot;0"/>
    <numFmt numFmtId="206" formatCode="&quot;\&quot;#,##0_);[Red]\(&quot;\&quot;#,##0\)"/>
  </numFmts>
  <fonts count="77">
    <font>
      <sz val="11"/>
      <name val="ＭＳ Ｐゴシック"/>
      <family val="3"/>
    </font>
    <font>
      <sz val="6"/>
      <name val="ＭＳ Ｐゴシック"/>
      <family val="3"/>
    </font>
    <font>
      <sz val="14"/>
      <name val="ＭＳ Ｐゴシック"/>
      <family val="3"/>
    </font>
    <font>
      <sz val="12"/>
      <color indexed="10"/>
      <name val="ＭＳ Ｐゴシック"/>
      <family val="3"/>
    </font>
    <font>
      <sz val="12"/>
      <name val="ＭＳ Ｐゴシック"/>
      <family val="3"/>
    </font>
    <font>
      <b/>
      <sz val="12"/>
      <color indexed="12"/>
      <name val="ＭＳ Ｐゴシック"/>
      <family val="3"/>
    </font>
    <font>
      <sz val="12"/>
      <color indexed="57"/>
      <name val="ＭＳ Ｐゴシック"/>
      <family val="3"/>
    </font>
    <font>
      <u val="single"/>
      <sz val="12"/>
      <name val="ＭＳ Ｐゴシック"/>
      <family val="3"/>
    </font>
    <font>
      <sz val="12"/>
      <color indexed="12"/>
      <name val="ＭＳ Ｐゴシック"/>
      <family val="3"/>
    </font>
    <font>
      <sz val="14"/>
      <name val="HG丸ｺﾞｼｯｸM-PRO"/>
      <family val="3"/>
    </font>
    <font>
      <sz val="11"/>
      <name val="HG丸ｺﾞｼｯｸM-PRO"/>
      <family val="3"/>
    </font>
    <font>
      <b/>
      <sz val="14"/>
      <name val="HG丸ｺﾞｼｯｸM-PRO"/>
      <family val="3"/>
    </font>
    <font>
      <sz val="14"/>
      <color indexed="10"/>
      <name val="HG丸ｺﾞｼｯｸM-PRO"/>
      <family val="3"/>
    </font>
    <font>
      <sz val="8"/>
      <color indexed="12"/>
      <name val="HG丸ｺﾞｼｯｸM-PRO"/>
      <family val="3"/>
    </font>
    <font>
      <sz val="12"/>
      <color indexed="12"/>
      <name val="HG丸ｺﾞｼｯｸM-PRO"/>
      <family val="3"/>
    </font>
    <font>
      <b/>
      <sz val="14"/>
      <color indexed="46"/>
      <name val="HG丸ｺﾞｼｯｸM-PRO"/>
      <family val="3"/>
    </font>
    <font>
      <b/>
      <sz val="14"/>
      <color indexed="61"/>
      <name val="HG丸ｺﾞｼｯｸM-PRO"/>
      <family val="3"/>
    </font>
    <font>
      <sz val="11"/>
      <color indexed="9"/>
      <name val="ＭＳ Ｐゴシック"/>
      <family val="3"/>
    </font>
    <font>
      <b/>
      <sz val="12"/>
      <color indexed="62"/>
      <name val="ＭＳ Ｐゴシック"/>
      <family val="3"/>
    </font>
    <font>
      <b/>
      <sz val="12"/>
      <color indexed="10"/>
      <name val="ＭＳ Ｐゴシック"/>
      <family val="3"/>
    </font>
    <font>
      <sz val="12"/>
      <color indexed="9"/>
      <name val="富士ポップ"/>
      <family val="3"/>
    </font>
    <font>
      <sz val="10"/>
      <color indexed="53"/>
      <name val="HG丸ｺﾞｼｯｸM-PRO"/>
      <family val="3"/>
    </font>
    <font>
      <sz val="14"/>
      <color indexed="10"/>
      <name val="HGP明朝B"/>
      <family val="1"/>
    </font>
    <font>
      <sz val="14"/>
      <name val="HGP明朝B"/>
      <family val="1"/>
    </font>
    <font>
      <sz val="11"/>
      <name val="HGP明朝B"/>
      <family val="1"/>
    </font>
    <font>
      <sz val="14"/>
      <color indexed="12"/>
      <name val="HGP明朝B"/>
      <family val="1"/>
    </font>
    <font>
      <b/>
      <sz val="12"/>
      <color indexed="12"/>
      <name val="HGP明朝B"/>
      <family val="1"/>
    </font>
    <font>
      <sz val="12"/>
      <name val="HGP明朝B"/>
      <family val="1"/>
    </font>
    <font>
      <b/>
      <sz val="12"/>
      <color indexed="10"/>
      <name val="HGP明朝B"/>
      <family val="1"/>
    </font>
    <font>
      <b/>
      <sz val="12"/>
      <color indexed="46"/>
      <name val="HGP明朝B"/>
      <family val="1"/>
    </font>
    <font>
      <b/>
      <sz val="12"/>
      <color indexed="61"/>
      <name val="HGP明朝B"/>
      <family val="1"/>
    </font>
    <font>
      <b/>
      <sz val="14"/>
      <color indexed="10"/>
      <name val="HGP明朝B"/>
      <family val="1"/>
    </font>
    <font>
      <b/>
      <sz val="14"/>
      <color indexed="12"/>
      <name val="HGP明朝B"/>
      <family val="1"/>
    </font>
    <font>
      <b/>
      <sz val="14"/>
      <color indexed="61"/>
      <name val="HGP明朝B"/>
      <family val="1"/>
    </font>
    <font>
      <sz val="14"/>
      <color indexed="61"/>
      <name val="HGP明朝B"/>
      <family val="1"/>
    </font>
    <font>
      <b/>
      <sz val="12"/>
      <name val="ＭＳ Ｐゴシック"/>
      <family val="3"/>
    </font>
    <font>
      <sz val="14"/>
      <color indexed="61"/>
      <name val="ＭＳ Ｐゴシック"/>
      <family val="3"/>
    </font>
    <font>
      <b/>
      <sz val="14"/>
      <color indexed="61"/>
      <name val="ＭＳ Ｐゴシック"/>
      <family val="3"/>
    </font>
    <font>
      <b/>
      <sz val="14"/>
      <color indexed="12"/>
      <name val="ＭＳ Ｐゴシック"/>
      <family val="3"/>
    </font>
    <font>
      <sz val="14"/>
      <color indexed="12"/>
      <name val="ＭＳ Ｐゴシック"/>
      <family val="3"/>
    </font>
    <font>
      <sz val="11"/>
      <color indexed="10"/>
      <name val="ＭＳ Ｐゴシック"/>
      <family val="3"/>
    </font>
    <font>
      <b/>
      <sz val="11"/>
      <color indexed="10"/>
      <name val="ＭＳ Ｐゴシック"/>
      <family val="3"/>
    </font>
    <font>
      <sz val="12"/>
      <color indexed="12"/>
      <name val="HGP明朝B"/>
      <family val="1"/>
    </font>
    <font>
      <b/>
      <sz val="16"/>
      <color indexed="10"/>
      <name val="ＭＳ Ｐゴシック"/>
      <family val="3"/>
    </font>
    <font>
      <sz val="16"/>
      <name val="ＭＳ Ｐゴシック"/>
      <family val="3"/>
    </font>
    <font>
      <sz val="11"/>
      <color indexed="12"/>
      <name val="HGP明朝B"/>
      <family val="1"/>
    </font>
    <font>
      <sz val="14"/>
      <color indexed="11"/>
      <name val="HGP明朝B"/>
      <family val="1"/>
    </font>
    <font>
      <sz val="12"/>
      <color indexed="10"/>
      <name val="HGP明朝B"/>
      <family val="1"/>
    </font>
    <font>
      <sz val="11"/>
      <name val="HGP明朝E"/>
      <family val="1"/>
    </font>
    <font>
      <sz val="11"/>
      <color indexed="9"/>
      <name val="HGP明朝E"/>
      <family val="1"/>
    </font>
    <font>
      <b/>
      <sz val="12"/>
      <color indexed="49"/>
      <name val="HGP明朝B"/>
      <family val="1"/>
    </font>
    <font>
      <b/>
      <sz val="12"/>
      <color indexed="15"/>
      <name val="HGP明朝B"/>
      <family val="1"/>
    </font>
    <font>
      <b/>
      <sz val="12"/>
      <name val="HGP明朝B"/>
      <family val="1"/>
    </font>
    <font>
      <b/>
      <sz val="12"/>
      <color indexed="14"/>
      <name val="HGP明朝B"/>
      <family val="1"/>
    </font>
    <font>
      <sz val="14"/>
      <color indexed="10"/>
      <name val="ＭＳ Ｐゴシック"/>
      <family val="3"/>
    </font>
    <font>
      <b/>
      <sz val="14"/>
      <color indexed="15"/>
      <name val="HGP明朝B"/>
      <family val="1"/>
    </font>
    <font>
      <b/>
      <sz val="14"/>
      <color indexed="11"/>
      <name val="HGP明朝B"/>
      <family val="1"/>
    </font>
    <font>
      <b/>
      <sz val="12"/>
      <color indexed="11"/>
      <name val="HGP明朝B"/>
      <family val="1"/>
    </font>
    <font>
      <b/>
      <sz val="14"/>
      <color indexed="49"/>
      <name val="HGP明朝B"/>
      <family val="1"/>
    </font>
    <font>
      <b/>
      <sz val="14"/>
      <color indexed="14"/>
      <name val="HGP明朝B"/>
      <family val="1"/>
    </font>
    <font>
      <b/>
      <sz val="14"/>
      <color indexed="10"/>
      <name val="HG丸ｺﾞｼｯｸM-PRO"/>
      <family val="3"/>
    </font>
    <font>
      <b/>
      <sz val="12"/>
      <color indexed="10"/>
      <name val="HG丸ｺﾞｼｯｸM-PRO"/>
      <family val="3"/>
    </font>
    <font>
      <b/>
      <sz val="14"/>
      <name val="HGP明朝B"/>
      <family val="1"/>
    </font>
    <font>
      <sz val="12"/>
      <color indexed="53"/>
      <name val="HGP明朝B"/>
      <family val="1"/>
    </font>
    <font>
      <b/>
      <sz val="12"/>
      <color indexed="53"/>
      <name val="HGP明朝B"/>
      <family val="1"/>
    </font>
    <font>
      <b/>
      <sz val="14"/>
      <color indexed="53"/>
      <name val="HGP明朝B"/>
      <family val="1"/>
    </font>
    <font>
      <sz val="11"/>
      <color indexed="53"/>
      <name val="ＭＳ Ｐゴシック"/>
      <family val="3"/>
    </font>
    <font>
      <sz val="11"/>
      <color indexed="11"/>
      <name val="ＭＳ Ｐゴシック"/>
      <family val="3"/>
    </font>
    <font>
      <sz val="12"/>
      <color indexed="11"/>
      <name val="富士ポップ"/>
      <family val="3"/>
    </font>
    <font>
      <sz val="11"/>
      <color indexed="11"/>
      <name val="HG丸ｺﾞｼｯｸM-PRO"/>
      <family val="3"/>
    </font>
    <font>
      <sz val="14"/>
      <color indexed="11"/>
      <name val="ＭＳ Ｐゴシック"/>
      <family val="3"/>
    </font>
    <font>
      <b/>
      <sz val="14"/>
      <color indexed="11"/>
      <name val="ＭＳ Ｐゴシック"/>
      <family val="3"/>
    </font>
    <font>
      <b/>
      <sz val="14"/>
      <color indexed="53"/>
      <name val="ＭＳ Ｐゴシック"/>
      <family val="3"/>
    </font>
    <font>
      <sz val="11"/>
      <color indexed="10"/>
      <name val="HGP明朝B"/>
      <family val="1"/>
    </font>
    <font>
      <sz val="11"/>
      <color indexed="12"/>
      <name val="HGP明朝E"/>
      <family val="1"/>
    </font>
    <font>
      <sz val="11"/>
      <color indexed="9"/>
      <name val="HG丸ｺﾞｼｯｸM-PRO"/>
      <family val="3"/>
    </font>
    <font>
      <b/>
      <sz val="8"/>
      <name val="ＭＳ Ｐゴシック"/>
      <family val="2"/>
    </font>
  </fonts>
  <fills count="11">
    <fill>
      <patternFill/>
    </fill>
    <fill>
      <patternFill patternType="gray125"/>
    </fill>
    <fill>
      <patternFill patternType="lightGray">
        <fgColor indexed="26"/>
      </patternFill>
    </fill>
    <fill>
      <patternFill patternType="lightGray">
        <fgColor indexed="31"/>
      </patternFill>
    </fill>
    <fill>
      <patternFill patternType="solid">
        <fgColor indexed="53"/>
        <bgColor indexed="64"/>
      </patternFill>
    </fill>
    <fill>
      <patternFill patternType="gray125">
        <fgColor indexed="31"/>
      </patternFill>
    </fill>
    <fill>
      <patternFill patternType="lightGray">
        <fgColor indexed="42"/>
      </patternFill>
    </fill>
    <fill>
      <patternFill patternType="lightGray">
        <fgColor indexed="47"/>
      </patternFill>
    </fill>
    <fill>
      <patternFill patternType="solid">
        <fgColor indexed="8"/>
        <bgColor indexed="64"/>
      </patternFill>
    </fill>
    <fill>
      <patternFill patternType="solid">
        <fgColor indexed="8"/>
        <bgColor indexed="64"/>
      </patternFill>
    </fill>
    <fill>
      <patternFill patternType="gray0625">
        <fgColor indexed="27"/>
      </patternFill>
    </fill>
  </fills>
  <borders count="81">
    <border>
      <left/>
      <right/>
      <top/>
      <bottom/>
      <diagonal/>
    </border>
    <border>
      <left>
        <color indexed="63"/>
      </left>
      <right>
        <color indexed="63"/>
      </right>
      <top>
        <color indexed="63"/>
      </top>
      <bottom style="double">
        <color indexed="11"/>
      </bottom>
    </border>
    <border>
      <left>
        <color indexed="63"/>
      </left>
      <right>
        <color indexed="63"/>
      </right>
      <top style="double">
        <color indexed="11"/>
      </top>
      <bottom style="dashed">
        <color indexed="11"/>
      </bottom>
    </border>
    <border>
      <left>
        <color indexed="63"/>
      </left>
      <right style="double">
        <color indexed="11"/>
      </right>
      <top style="double">
        <color indexed="11"/>
      </top>
      <bottom style="dashed">
        <color indexed="11"/>
      </bottom>
    </border>
    <border>
      <left style="mediumDashDotDot">
        <color indexed="11"/>
      </left>
      <right style="mediumDashDotDot">
        <color indexed="11"/>
      </right>
      <top style="double">
        <color indexed="11"/>
      </top>
      <bottom style="dashed">
        <color indexed="11"/>
      </bottom>
    </border>
    <border>
      <left style="mediumDashDotDot">
        <color indexed="11"/>
      </left>
      <right style="mediumDashDotDot">
        <color indexed="11"/>
      </right>
      <top>
        <color indexed="63"/>
      </top>
      <bottom style="double">
        <color indexed="11"/>
      </bottom>
    </border>
    <border>
      <left style="double">
        <color indexed="11"/>
      </left>
      <right style="double">
        <color indexed="11"/>
      </right>
      <top style="double">
        <color indexed="11"/>
      </top>
      <bottom style="double">
        <color indexed="11"/>
      </bottom>
    </border>
    <border>
      <left style="double">
        <color indexed="11"/>
      </left>
      <right style="dashDot">
        <color indexed="11"/>
      </right>
      <top style="slantDashDot">
        <color indexed="11"/>
      </top>
      <bottom style="dashDot">
        <color indexed="11"/>
      </bottom>
    </border>
    <border>
      <left style="dashDot">
        <color indexed="11"/>
      </left>
      <right style="double">
        <color indexed="11"/>
      </right>
      <top style="slantDashDot">
        <color indexed="11"/>
      </top>
      <bottom style="dashDot">
        <color indexed="11"/>
      </bottom>
    </border>
    <border>
      <left>
        <color indexed="63"/>
      </left>
      <right>
        <color indexed="63"/>
      </right>
      <top style="double">
        <color indexed="11"/>
      </top>
      <bottom style="double">
        <color indexed="11"/>
      </bottom>
    </border>
    <border>
      <left style="double">
        <color indexed="11"/>
      </left>
      <right style="double">
        <color indexed="11"/>
      </right>
      <top style="double">
        <color indexed="11"/>
      </top>
      <bottom>
        <color indexed="63"/>
      </bottom>
    </border>
    <border>
      <left style="double">
        <color indexed="11"/>
      </left>
      <right style="dashDot">
        <color indexed="11"/>
      </right>
      <top>
        <color indexed="63"/>
      </top>
      <bottom style="slantDashDot">
        <color indexed="11"/>
      </bottom>
    </border>
    <border>
      <left style="dashDot">
        <color indexed="11"/>
      </left>
      <right style="double">
        <color indexed="11"/>
      </right>
      <top>
        <color indexed="63"/>
      </top>
      <bottom style="slantDashDot">
        <color indexed="11"/>
      </bottom>
    </border>
    <border>
      <left style="dashDot">
        <color indexed="11"/>
      </left>
      <right style="dashDot">
        <color indexed="11"/>
      </right>
      <top>
        <color indexed="63"/>
      </top>
      <bottom style="slantDashDot">
        <color indexed="11"/>
      </bottom>
    </border>
    <border>
      <left style="double">
        <color indexed="11"/>
      </left>
      <right style="dashDot">
        <color indexed="11"/>
      </right>
      <top style="dashDot">
        <color indexed="11"/>
      </top>
      <bottom style="double">
        <color indexed="11"/>
      </bottom>
    </border>
    <border>
      <left style="dashDot">
        <color indexed="11"/>
      </left>
      <right style="double">
        <color indexed="11"/>
      </right>
      <top style="dashDot">
        <color indexed="11"/>
      </top>
      <bottom style="double">
        <color indexed="11"/>
      </bottom>
    </border>
    <border>
      <left>
        <color indexed="63"/>
      </left>
      <right style="double">
        <color indexed="11"/>
      </right>
      <top style="double">
        <color indexed="11"/>
      </top>
      <bottom style="double">
        <color indexed="11"/>
      </bottom>
    </border>
    <border>
      <left style="double">
        <color indexed="11"/>
      </left>
      <right style="double">
        <color indexed="11"/>
      </right>
      <top>
        <color indexed="63"/>
      </top>
      <bottom style="double">
        <color indexed="11"/>
      </bottom>
    </border>
    <border>
      <left style="double">
        <color indexed="11"/>
      </left>
      <right style="dashDot">
        <color indexed="11"/>
      </right>
      <top style="double">
        <color indexed="11"/>
      </top>
      <bottom>
        <color indexed="63"/>
      </bottom>
    </border>
    <border>
      <left style="dashDot">
        <color indexed="11"/>
      </left>
      <right style="dashDot">
        <color indexed="11"/>
      </right>
      <top style="double">
        <color indexed="11"/>
      </top>
      <bottom>
        <color indexed="63"/>
      </bottom>
    </border>
    <border>
      <left style="double">
        <color indexed="11"/>
      </left>
      <right>
        <color indexed="63"/>
      </right>
      <top>
        <color indexed="63"/>
      </top>
      <bottom>
        <color indexed="63"/>
      </bottom>
    </border>
    <border>
      <left style="double">
        <color indexed="11"/>
      </left>
      <right style="dashDot">
        <color indexed="11"/>
      </right>
      <top>
        <color indexed="63"/>
      </top>
      <bottom>
        <color indexed="63"/>
      </bottom>
    </border>
    <border>
      <left style="dashDot">
        <color indexed="11"/>
      </left>
      <right style="double">
        <color indexed="11"/>
      </right>
      <top>
        <color indexed="63"/>
      </top>
      <bottom>
        <color indexed="63"/>
      </bottom>
    </border>
    <border>
      <left>
        <color indexed="63"/>
      </left>
      <right style="dashDot">
        <color indexed="11"/>
      </right>
      <top>
        <color indexed="63"/>
      </top>
      <bottom>
        <color indexed="63"/>
      </bottom>
    </border>
    <border>
      <left style="dashDot">
        <color indexed="11"/>
      </left>
      <right style="double">
        <color indexed="11"/>
      </right>
      <top style="mediumDashDotDot">
        <color indexed="11"/>
      </top>
      <bottom style="dashDot">
        <color indexed="11"/>
      </bottom>
    </border>
    <border>
      <left style="dashDot">
        <color indexed="11"/>
      </left>
      <right>
        <color indexed="63"/>
      </right>
      <top>
        <color indexed="63"/>
      </top>
      <bottom>
        <color indexed="63"/>
      </bottom>
    </border>
    <border>
      <left>
        <color indexed="63"/>
      </left>
      <right style="dashDot">
        <color indexed="11"/>
      </right>
      <top style="mediumDashDotDot">
        <color indexed="11"/>
      </top>
      <bottom style="dashDot">
        <color indexed="11"/>
      </bottom>
    </border>
    <border>
      <left>
        <color indexed="63"/>
      </left>
      <right style="dashDot">
        <color indexed="11"/>
      </right>
      <top style="dashDot">
        <color indexed="11"/>
      </top>
      <bottom style="double">
        <color indexed="11"/>
      </bottom>
    </border>
    <border>
      <left style="mediumDashDotDot">
        <color indexed="11"/>
      </left>
      <right style="double">
        <color indexed="11"/>
      </right>
      <top style="double">
        <color indexed="11"/>
      </top>
      <bottom style="double">
        <color indexed="11"/>
      </bottom>
    </border>
    <border>
      <left>
        <color indexed="63"/>
      </left>
      <right>
        <color indexed="63"/>
      </right>
      <top style="double">
        <color indexed="11"/>
      </top>
      <bottom>
        <color indexed="63"/>
      </bottom>
    </border>
    <border>
      <left>
        <color indexed="63"/>
      </left>
      <right style="mediumDashDotDot">
        <color indexed="11"/>
      </right>
      <top style="double">
        <color indexed="11"/>
      </top>
      <bottom style="double">
        <color indexed="11"/>
      </bottom>
    </border>
    <border>
      <left style="double">
        <color indexed="11"/>
      </left>
      <right>
        <color indexed="63"/>
      </right>
      <top>
        <color indexed="63"/>
      </top>
      <bottom style="double">
        <color indexed="11"/>
      </bottom>
    </border>
    <border>
      <left style="double">
        <color indexed="11"/>
      </left>
      <right style="dashDot">
        <color indexed="11"/>
      </right>
      <top style="mediumDashDotDot">
        <color indexed="11"/>
      </top>
      <bottom>
        <color indexed="63"/>
      </bottom>
    </border>
    <border>
      <left style="dashDot">
        <color indexed="11"/>
      </left>
      <right style="dashDot">
        <color indexed="11"/>
      </right>
      <top style="mediumDashDotDot">
        <color indexed="11"/>
      </top>
      <bottom>
        <color indexed="63"/>
      </bottom>
    </border>
    <border>
      <left>
        <color indexed="63"/>
      </left>
      <right style="dashDot">
        <color indexed="11"/>
      </right>
      <top>
        <color indexed="63"/>
      </top>
      <bottom style="slantDashDot">
        <color indexed="11"/>
      </bottom>
    </border>
    <border>
      <left style="double">
        <color indexed="11"/>
      </left>
      <right>
        <color indexed="63"/>
      </right>
      <top style="double">
        <color indexed="11"/>
      </top>
      <bottom style="dashed">
        <color indexed="11"/>
      </bottom>
    </border>
    <border>
      <left style="double">
        <color indexed="11"/>
      </left>
      <right>
        <color indexed="63"/>
      </right>
      <top style="dashed">
        <color indexed="11"/>
      </top>
      <bottom style="double">
        <color indexed="11"/>
      </bottom>
    </border>
    <border>
      <left>
        <color indexed="63"/>
      </left>
      <right>
        <color indexed="63"/>
      </right>
      <top style="dashed">
        <color indexed="11"/>
      </top>
      <bottom style="double">
        <color indexed="11"/>
      </bottom>
    </border>
    <border>
      <left>
        <color indexed="63"/>
      </left>
      <right style="double">
        <color indexed="11"/>
      </right>
      <top style="dashed">
        <color indexed="11"/>
      </top>
      <bottom style="double">
        <color indexed="11"/>
      </bottom>
    </border>
    <border>
      <left style="double">
        <color indexed="11"/>
      </left>
      <right>
        <color indexed="63"/>
      </right>
      <top style="double">
        <color indexed="11"/>
      </top>
      <bottom style="double">
        <color indexed="11"/>
      </bottom>
    </border>
    <border>
      <left style="double">
        <color indexed="40"/>
      </left>
      <right>
        <color indexed="63"/>
      </right>
      <top style="double">
        <color indexed="40"/>
      </top>
      <bottom style="double">
        <color indexed="40"/>
      </bottom>
    </border>
    <border>
      <left>
        <color indexed="63"/>
      </left>
      <right>
        <color indexed="63"/>
      </right>
      <top style="double">
        <color indexed="40"/>
      </top>
      <bottom style="double">
        <color indexed="40"/>
      </bottom>
    </border>
    <border>
      <left>
        <color indexed="63"/>
      </left>
      <right style="double">
        <color indexed="40"/>
      </right>
      <top style="double">
        <color indexed="40"/>
      </top>
      <bottom style="double">
        <color indexed="40"/>
      </bottom>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style="double">
        <color indexed="11"/>
      </left>
      <right>
        <color indexed="63"/>
      </right>
      <top style="dashed">
        <color indexed="11"/>
      </top>
      <bottom>
        <color indexed="63"/>
      </bottom>
    </border>
    <border>
      <left>
        <color indexed="63"/>
      </left>
      <right>
        <color indexed="63"/>
      </right>
      <top style="dashed">
        <color indexed="11"/>
      </top>
      <bottom>
        <color indexed="63"/>
      </bottom>
    </border>
    <border>
      <left>
        <color indexed="63"/>
      </left>
      <right style="double">
        <color indexed="11"/>
      </right>
      <top style="dashed">
        <color indexed="11"/>
      </top>
      <bottom>
        <color indexed="63"/>
      </bottom>
    </border>
    <border>
      <left style="dashDot">
        <color indexed="11"/>
      </left>
      <right>
        <color indexed="63"/>
      </right>
      <top style="double">
        <color indexed="11"/>
      </top>
      <bottom style="mediumDashDotDot">
        <color indexed="11"/>
      </bottom>
    </border>
    <border>
      <left>
        <color indexed="63"/>
      </left>
      <right style="double">
        <color indexed="11"/>
      </right>
      <top style="double">
        <color indexed="11"/>
      </top>
      <bottom style="mediumDashDotDot">
        <color indexed="11"/>
      </bottom>
    </border>
    <border>
      <left style="dashDot">
        <color indexed="11"/>
      </left>
      <right>
        <color indexed="63"/>
      </right>
      <top style="mediumDashDotDot">
        <color indexed="11"/>
      </top>
      <bottom style="double">
        <color indexed="11"/>
      </bottom>
    </border>
    <border>
      <left>
        <color indexed="63"/>
      </left>
      <right style="double">
        <color indexed="11"/>
      </right>
      <top style="mediumDashDotDot">
        <color indexed="11"/>
      </top>
      <bottom style="double">
        <color indexed="11"/>
      </bottom>
    </border>
    <border>
      <left style="double">
        <color indexed="11"/>
      </left>
      <right style="dashDot">
        <color indexed="11"/>
      </right>
      <top style="slantDashDot">
        <color indexed="11"/>
      </top>
      <bottom>
        <color indexed="63"/>
      </bottom>
    </border>
    <border>
      <left style="double">
        <color indexed="11"/>
      </left>
      <right style="dashDot">
        <color indexed="11"/>
      </right>
      <top>
        <color indexed="63"/>
      </top>
      <bottom style="double">
        <color indexed="11"/>
      </bottom>
    </border>
    <border>
      <left style="dashDot">
        <color indexed="11"/>
      </left>
      <right style="double">
        <color indexed="11"/>
      </right>
      <top style="slantDashDot">
        <color indexed="11"/>
      </top>
      <bottom>
        <color indexed="63"/>
      </bottom>
    </border>
    <border>
      <left style="dashDot">
        <color indexed="11"/>
      </left>
      <right style="double">
        <color indexed="11"/>
      </right>
      <top>
        <color indexed="63"/>
      </top>
      <bottom style="double">
        <color indexed="11"/>
      </bottom>
    </border>
    <border>
      <left style="double">
        <color indexed="10"/>
      </left>
      <right>
        <color indexed="63"/>
      </right>
      <top style="double">
        <color indexed="10"/>
      </top>
      <bottom style="mediumDashDotDot">
        <color indexed="10"/>
      </bottom>
    </border>
    <border>
      <left>
        <color indexed="63"/>
      </left>
      <right>
        <color indexed="63"/>
      </right>
      <top style="double">
        <color indexed="10"/>
      </top>
      <bottom style="mediumDashDotDot">
        <color indexed="10"/>
      </bottom>
    </border>
    <border>
      <left>
        <color indexed="63"/>
      </left>
      <right style="double">
        <color indexed="10"/>
      </right>
      <top style="double">
        <color indexed="10"/>
      </top>
      <bottom style="mediumDashDotDot">
        <color indexed="10"/>
      </bottom>
    </border>
    <border>
      <left style="double">
        <color indexed="10"/>
      </left>
      <right>
        <color indexed="63"/>
      </right>
      <top style="mediumDashDotDot">
        <color indexed="10"/>
      </top>
      <bottom style="double">
        <color indexed="10"/>
      </bottom>
    </border>
    <border>
      <left>
        <color indexed="63"/>
      </left>
      <right>
        <color indexed="63"/>
      </right>
      <top style="mediumDashDotDot">
        <color indexed="10"/>
      </top>
      <bottom style="double">
        <color indexed="10"/>
      </bottom>
    </border>
    <border>
      <left>
        <color indexed="63"/>
      </left>
      <right style="double">
        <color indexed="10"/>
      </right>
      <top style="mediumDashDotDot">
        <color indexed="10"/>
      </top>
      <bottom style="double">
        <color indexed="10"/>
      </bottom>
    </border>
    <border>
      <left style="double">
        <color indexed="11"/>
      </left>
      <right style="dashDot">
        <color indexed="11"/>
      </right>
      <top style="mediumDashDotDot">
        <color indexed="11"/>
      </top>
      <bottom style="dashDot">
        <color indexed="11"/>
      </bottom>
    </border>
    <border>
      <left style="dashDot">
        <color indexed="11"/>
      </left>
      <right>
        <color indexed="63"/>
      </right>
      <top style="mediumDashDotDot">
        <color indexed="11"/>
      </top>
      <bottom style="dashDot">
        <color indexed="11"/>
      </bottom>
    </border>
    <border>
      <left style="dashDot">
        <color indexed="11"/>
      </left>
      <right>
        <color indexed="63"/>
      </right>
      <top style="dashDot">
        <color indexed="11"/>
      </top>
      <bottom style="double">
        <color indexed="11"/>
      </bottom>
    </border>
    <border>
      <left style="double">
        <color indexed="11"/>
      </left>
      <right style="double">
        <color indexed="11"/>
      </right>
      <top style="mediumDashDotDot">
        <color indexed="11"/>
      </top>
      <bottom style="dashDot">
        <color indexed="11"/>
      </bottom>
    </border>
    <border>
      <left style="double">
        <color indexed="11"/>
      </left>
      <right style="double">
        <color indexed="11"/>
      </right>
      <top style="dashDot">
        <color indexed="11"/>
      </top>
      <bottom style="double">
        <color indexed="11"/>
      </bottom>
    </border>
    <border>
      <left style="double">
        <color indexed="10"/>
      </left>
      <right>
        <color indexed="63"/>
      </right>
      <top style="mediumDashDotDot">
        <color indexed="10"/>
      </top>
      <bottom style="mediumDashDotDot">
        <color indexed="10"/>
      </bottom>
    </border>
    <border>
      <left>
        <color indexed="63"/>
      </left>
      <right>
        <color indexed="63"/>
      </right>
      <top style="mediumDashDotDot">
        <color indexed="10"/>
      </top>
      <bottom style="mediumDashDotDot">
        <color indexed="10"/>
      </bottom>
    </border>
    <border>
      <left>
        <color indexed="63"/>
      </left>
      <right style="double">
        <color indexed="10"/>
      </right>
      <top style="mediumDashDotDot">
        <color indexed="10"/>
      </top>
      <bottom style="mediumDashDotDot">
        <color indexed="10"/>
      </bottom>
    </border>
    <border>
      <left>
        <color indexed="63"/>
      </left>
      <right style="double">
        <color indexed="11"/>
      </right>
      <top>
        <color indexed="63"/>
      </top>
      <bottom style="double">
        <color indexed="11"/>
      </bottom>
    </border>
    <border>
      <left style="double">
        <color indexed="11"/>
      </left>
      <right>
        <color indexed="63"/>
      </right>
      <top style="double">
        <color indexed="11"/>
      </top>
      <bottom>
        <color indexed="63"/>
      </bottom>
    </border>
    <border>
      <left>
        <color indexed="63"/>
      </left>
      <right style="double">
        <color indexed="11"/>
      </right>
      <top style="double">
        <color indexed="11"/>
      </top>
      <bottom>
        <color indexed="63"/>
      </bottom>
    </border>
    <border>
      <left style="double">
        <color indexed="11"/>
      </left>
      <right>
        <color indexed="63"/>
      </right>
      <top style="mediumDashDotDot">
        <color indexed="11"/>
      </top>
      <bottom>
        <color indexed="63"/>
      </bottom>
    </border>
    <border>
      <left>
        <color indexed="63"/>
      </left>
      <right>
        <color indexed="63"/>
      </right>
      <top style="mediumDashDotDot">
        <color indexed="11"/>
      </top>
      <bottom>
        <color indexed="63"/>
      </bottom>
    </border>
    <border>
      <left>
        <color indexed="63"/>
      </left>
      <right style="double">
        <color indexed="11"/>
      </right>
      <top style="mediumDashDotDot">
        <color indexed="11"/>
      </top>
      <bottom>
        <color indexed="63"/>
      </bottom>
    </border>
    <border>
      <left style="double">
        <color indexed="11"/>
      </left>
      <right>
        <color indexed="63"/>
      </right>
      <top>
        <color indexed="63"/>
      </top>
      <bottom style="mediumDashDotDot">
        <color indexed="11"/>
      </bottom>
    </border>
    <border>
      <left>
        <color indexed="63"/>
      </left>
      <right>
        <color indexed="63"/>
      </right>
      <top>
        <color indexed="63"/>
      </top>
      <bottom style="mediumDashDotDot">
        <color indexed="11"/>
      </bottom>
    </border>
    <border>
      <left>
        <color indexed="63"/>
      </left>
      <right style="double">
        <color indexed="11"/>
      </right>
      <top>
        <color indexed="63"/>
      </top>
      <bottom style="mediumDashDotDot">
        <color indexed="11"/>
      </bottom>
    </border>
    <border>
      <left>
        <color indexed="63"/>
      </left>
      <right style="double">
        <color indexed="11"/>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53">
    <xf numFmtId="0" fontId="0" fillId="0" borderId="0" xfId="0" applyAlignment="1">
      <alignment/>
    </xf>
    <xf numFmtId="0" fontId="0" fillId="0" borderId="0" xfId="0" applyFill="1" applyBorder="1" applyAlignment="1">
      <alignment horizontal="distributed" vertical="center"/>
    </xf>
    <xf numFmtId="0" fontId="0" fillId="0" borderId="0" xfId="0" applyFill="1" applyBorder="1" applyAlignment="1" applyProtection="1">
      <alignment horizontal="distributed" vertical="center"/>
      <protection/>
    </xf>
    <xf numFmtId="0" fontId="0" fillId="0" borderId="0" xfId="0" applyFill="1"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locked="0"/>
    </xf>
    <xf numFmtId="0" fontId="0" fillId="0" borderId="0" xfId="0" applyFill="1" applyBorder="1" applyAlignment="1">
      <alignment vertical="center"/>
    </xf>
    <xf numFmtId="0" fontId="0" fillId="0" borderId="0" xfId="0" applyFill="1" applyBorder="1" applyAlignment="1">
      <alignment horizontal="distributed" vertical="center"/>
    </xf>
    <xf numFmtId="0" fontId="0" fillId="0" borderId="0" xfId="0" applyFill="1" applyBorder="1" applyAlignment="1" applyProtection="1">
      <alignment horizontal="distributed" vertical="center"/>
      <protection/>
    </xf>
    <xf numFmtId="0" fontId="2" fillId="0" borderId="0" xfId="0" applyFont="1" applyFill="1" applyBorder="1" applyAlignment="1" applyProtection="1">
      <alignment horizontal="distributed" vertical="center"/>
      <protection/>
    </xf>
    <xf numFmtId="0" fontId="2" fillId="0" borderId="0" xfId="0" applyFont="1" applyAlignment="1" applyProtection="1">
      <alignment/>
      <protection/>
    </xf>
    <xf numFmtId="0" fontId="0" fillId="0" borderId="0" xfId="0" applyAlignment="1" applyProtection="1">
      <alignment/>
      <protection/>
    </xf>
    <xf numFmtId="0" fontId="10" fillId="0" borderId="0" xfId="0" applyFont="1" applyFill="1" applyBorder="1" applyAlignment="1" applyProtection="1">
      <alignment/>
      <protection/>
    </xf>
    <xf numFmtId="0" fontId="10" fillId="0" borderId="0" xfId="0" applyFont="1" applyAlignment="1" applyProtection="1">
      <alignment/>
      <protection/>
    </xf>
    <xf numFmtId="0" fontId="11" fillId="0" borderId="0" xfId="0" applyFont="1" applyFill="1" applyBorder="1" applyAlignment="1" applyProtection="1">
      <alignment horizontal="distributed" vertical="center"/>
      <protection/>
    </xf>
    <xf numFmtId="0" fontId="9" fillId="0" borderId="0" xfId="0" applyFont="1" applyFill="1" applyBorder="1" applyAlignment="1" applyProtection="1">
      <alignment horizontal="distributed" vertical="center"/>
      <protection/>
    </xf>
    <xf numFmtId="0" fontId="12" fillId="0" borderId="0" xfId="0" applyFont="1" applyFill="1" applyBorder="1" applyAlignment="1" applyProtection="1" quotePrefix="1">
      <alignment horizontal="center" vertical="center"/>
      <protection/>
    </xf>
    <xf numFmtId="0" fontId="9" fillId="0" borderId="0" xfId="0" applyFont="1" applyBorder="1" applyAlignment="1" applyProtection="1">
      <alignment horizontal="distributed" vertical="center"/>
      <protection/>
    </xf>
    <xf numFmtId="180" fontId="16" fillId="0" borderId="0" xfId="0" applyNumberFormat="1" applyFont="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0" fillId="0" borderId="0" xfId="0" applyFont="1" applyAlignment="1" applyProtection="1">
      <alignment horizontal="distributed" vertical="center"/>
      <protection/>
    </xf>
    <xf numFmtId="181" fontId="15" fillId="0" borderId="0" xfId="0" applyNumberFormat="1" applyFont="1" applyAlignment="1" applyProtection="1">
      <alignment horizontal="distributed" vertical="center"/>
      <protection/>
    </xf>
    <xf numFmtId="0" fontId="11" fillId="0" borderId="0" xfId="0" applyFont="1" applyAlignment="1" applyProtection="1">
      <alignment horizontal="center" vertical="center"/>
      <protection/>
    </xf>
    <xf numFmtId="180" fontId="16" fillId="0" borderId="0" xfId="0" applyNumberFormat="1" applyFont="1" applyAlignment="1" applyProtection="1">
      <alignment horizontal="distributed" vertical="center"/>
      <protection/>
    </xf>
    <xf numFmtId="0" fontId="0" fillId="0" borderId="0" xfId="0" applyAlignment="1" applyProtection="1">
      <alignment horizontal="distributed" vertical="center"/>
      <protection/>
    </xf>
    <xf numFmtId="0" fontId="2" fillId="0" borderId="0" xfId="0" applyFont="1" applyFill="1" applyBorder="1" applyAlignment="1" applyProtection="1">
      <alignment horizontal="distributed" vertical="center"/>
      <protection/>
    </xf>
    <xf numFmtId="0" fontId="17" fillId="0" borderId="0" xfId="0" applyFont="1" applyFill="1" applyAlignment="1" applyProtection="1">
      <alignment horizontal="center" vertical="center"/>
      <protection/>
    </xf>
    <xf numFmtId="0" fontId="17" fillId="0" borderId="0" xfId="0" applyFont="1" applyFill="1" applyBorder="1" applyAlignment="1" applyProtection="1">
      <alignment horizontal="distributed" vertical="center"/>
      <protection/>
    </xf>
    <xf numFmtId="0" fontId="17" fillId="0" borderId="1" xfId="0" applyFont="1" applyFill="1" applyBorder="1" applyAlignment="1" applyProtection="1">
      <alignment horizontal="distributed" vertical="center"/>
      <protection/>
    </xf>
    <xf numFmtId="0" fontId="20" fillId="0" borderId="0" xfId="0" applyFont="1" applyFill="1" applyBorder="1" applyAlignment="1" applyProtection="1">
      <alignment horizontal="distributed" vertical="center"/>
      <protection/>
    </xf>
    <xf numFmtId="0" fontId="0" fillId="0" borderId="0" xfId="0" applyFill="1" applyBorder="1" applyAlignment="1" applyProtection="1">
      <alignment horizontal="distributed" vertical="center"/>
      <protection locked="0"/>
    </xf>
    <xf numFmtId="0" fontId="0" fillId="0" borderId="0" xfId="0" applyBorder="1" applyAlignment="1" applyProtection="1">
      <alignment horizontal="distributed" vertical="center"/>
      <protection/>
    </xf>
    <xf numFmtId="0" fontId="27" fillId="0" borderId="2" xfId="0" applyFont="1" applyBorder="1" applyAlignment="1" applyProtection="1">
      <alignment horizontal="distributed" vertical="center"/>
      <protection/>
    </xf>
    <xf numFmtId="0" fontId="27" fillId="0" borderId="3" xfId="0" applyFont="1" applyBorder="1" applyAlignment="1" applyProtection="1">
      <alignment horizontal="distributed" vertical="center"/>
      <protection/>
    </xf>
    <xf numFmtId="0" fontId="27" fillId="0" borderId="2" xfId="0" applyFont="1" applyBorder="1" applyAlignment="1">
      <alignment horizontal="distributed" vertical="center"/>
    </xf>
    <xf numFmtId="0" fontId="27" fillId="0" borderId="3" xfId="0" applyFont="1" applyBorder="1" applyAlignment="1">
      <alignment horizontal="distributed" vertical="center"/>
    </xf>
    <xf numFmtId="195" fontId="30" fillId="2" borderId="4" xfId="0" applyNumberFormat="1" applyFont="1" applyFill="1" applyBorder="1" applyAlignment="1" applyProtection="1">
      <alignment horizontal="center" vertical="center" shrinkToFit="1"/>
      <protection locked="0"/>
    </xf>
    <xf numFmtId="191" fontId="30" fillId="2" borderId="5" xfId="0" applyNumberFormat="1"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distributed" vertical="center"/>
      <protection/>
    </xf>
    <xf numFmtId="0" fontId="27" fillId="0" borderId="1" xfId="0" applyFont="1" applyFill="1" applyBorder="1" applyAlignment="1" applyProtection="1">
      <alignment horizontal="distributed" vertical="center"/>
      <protection/>
    </xf>
    <xf numFmtId="181" fontId="29" fillId="2" borderId="6" xfId="0" applyNumberFormat="1" applyFont="1" applyFill="1" applyBorder="1" applyAlignment="1" applyProtection="1">
      <alignment horizontal="distributed" vertical="center"/>
      <protection locked="0"/>
    </xf>
    <xf numFmtId="181" fontId="18" fillId="3" borderId="7" xfId="0" applyNumberFormat="1" applyFont="1" applyFill="1" applyBorder="1" applyAlignment="1" applyProtection="1">
      <alignment horizontal="distributed" vertical="center"/>
      <protection/>
    </xf>
    <xf numFmtId="181" fontId="18" fillId="3" borderId="8" xfId="0" applyNumberFormat="1" applyFont="1" applyFill="1" applyBorder="1" applyAlignment="1" applyProtection="1">
      <alignment horizontal="distributed" vertical="center"/>
      <protection/>
    </xf>
    <xf numFmtId="0" fontId="0" fillId="0" borderId="0" xfId="0" applyFill="1" applyBorder="1" applyAlignment="1" applyProtection="1">
      <alignment horizontal="distributed" vertical="center"/>
      <protection locked="0"/>
    </xf>
    <xf numFmtId="0" fontId="26" fillId="0" borderId="1" xfId="0" applyFont="1" applyFill="1" applyBorder="1" applyAlignment="1" applyProtection="1">
      <alignment horizontal="distributed" vertical="center"/>
      <protection/>
    </xf>
    <xf numFmtId="0" fontId="0" fillId="0" borderId="9" xfId="0" applyFill="1" applyBorder="1" applyAlignment="1" applyProtection="1">
      <alignment horizontal="center" vertical="center"/>
      <protection/>
    </xf>
    <xf numFmtId="0" fontId="28" fillId="0" borderId="9" xfId="0" applyFont="1" applyFill="1" applyBorder="1" applyAlignment="1" applyProtection="1">
      <alignment horizontal="distributed" vertical="center"/>
      <protection/>
    </xf>
    <xf numFmtId="0" fontId="27" fillId="0" borderId="0" xfId="0" applyFont="1" applyFill="1" applyBorder="1" applyAlignment="1" applyProtection="1">
      <alignment horizontal="distributed" vertical="center"/>
      <protection/>
    </xf>
    <xf numFmtId="195" fontId="30" fillId="0" borderId="1" xfId="0" applyNumberFormat="1" applyFont="1" applyFill="1" applyBorder="1" applyAlignment="1" applyProtection="1">
      <alignment horizontal="center" vertical="center" shrinkToFit="1"/>
      <protection/>
    </xf>
    <xf numFmtId="0" fontId="0" fillId="0" borderId="1" xfId="0" applyFont="1" applyFill="1" applyBorder="1" applyAlignment="1" applyProtection="1">
      <alignment horizontal="distributed" vertical="center"/>
      <protection/>
    </xf>
    <xf numFmtId="193" fontId="30" fillId="0" borderId="9" xfId="0" applyNumberFormat="1" applyFont="1" applyFill="1" applyBorder="1" applyAlignment="1" applyProtection="1">
      <alignment horizontal="center" vertical="center"/>
      <protection/>
    </xf>
    <xf numFmtId="0" fontId="0" fillId="0" borderId="9" xfId="0" applyFont="1" applyFill="1" applyBorder="1" applyAlignment="1" applyProtection="1">
      <alignment horizontal="distributed" vertical="center"/>
      <protection/>
    </xf>
    <xf numFmtId="191" fontId="30" fillId="0" borderId="9" xfId="0" applyNumberFormat="1" applyFont="1" applyFill="1" applyBorder="1" applyAlignment="1" applyProtection="1">
      <alignment horizontal="center" vertical="center"/>
      <protection/>
    </xf>
    <xf numFmtId="0" fontId="27" fillId="0" borderId="9" xfId="0" applyFont="1" applyFill="1" applyBorder="1" applyAlignment="1" applyProtection="1">
      <alignment horizontal="center" vertical="center"/>
      <protection/>
    </xf>
    <xf numFmtId="196" fontId="30" fillId="0" borderId="0" xfId="0" applyNumberFormat="1" applyFont="1" applyFill="1" applyBorder="1" applyAlignment="1" applyProtection="1">
      <alignment horizontal="center" vertical="center"/>
      <protection/>
    </xf>
    <xf numFmtId="0" fontId="32" fillId="4" borderId="6" xfId="0" applyFont="1" applyFill="1" applyBorder="1" applyAlignment="1" applyProtection="1">
      <alignment horizontal="distributed" vertical="center"/>
      <protection/>
    </xf>
    <xf numFmtId="0" fontId="46" fillId="0" borderId="0" xfId="0" applyFont="1" applyFill="1" applyBorder="1" applyAlignment="1" applyProtection="1">
      <alignment horizontal="distributed" vertical="center"/>
      <protection/>
    </xf>
    <xf numFmtId="0" fontId="46" fillId="0" borderId="0" xfId="0" applyFont="1" applyFill="1" applyBorder="1" applyAlignment="1">
      <alignment horizontal="distributed" vertical="center"/>
    </xf>
    <xf numFmtId="0" fontId="23" fillId="5" borderId="6" xfId="0" applyFont="1" applyFill="1" applyBorder="1" applyAlignment="1" applyProtection="1">
      <alignment horizontal="distributed" vertical="center"/>
      <protection/>
    </xf>
    <xf numFmtId="0" fontId="32" fillId="4" borderId="10" xfId="0" applyFont="1" applyFill="1" applyBorder="1" applyAlignment="1" applyProtection="1">
      <alignment horizontal="distributed" vertical="center"/>
      <protection/>
    </xf>
    <xf numFmtId="0" fontId="8" fillId="6" borderId="11" xfId="0" applyFont="1" applyFill="1" applyBorder="1" applyAlignment="1" applyProtection="1">
      <alignment horizontal="distributed" vertical="center"/>
      <protection/>
    </xf>
    <xf numFmtId="0" fontId="8" fillId="6" borderId="12" xfId="0" applyFont="1" applyFill="1" applyBorder="1" applyAlignment="1" applyProtection="1">
      <alignment horizontal="distributed" vertical="center"/>
      <protection/>
    </xf>
    <xf numFmtId="0" fontId="8" fillId="6" borderId="13" xfId="0" applyFont="1" applyFill="1" applyBorder="1" applyAlignment="1" applyProtection="1">
      <alignment horizontal="distributed" vertical="center"/>
      <protection/>
    </xf>
    <xf numFmtId="198" fontId="18" fillId="3" borderId="14" xfId="0" applyNumberFormat="1" applyFont="1" applyFill="1" applyBorder="1" applyAlignment="1" applyProtection="1">
      <alignment horizontal="distributed" vertical="center"/>
      <protection/>
    </xf>
    <xf numFmtId="198" fontId="18" fillId="3" borderId="15" xfId="0" applyNumberFormat="1" applyFont="1" applyFill="1" applyBorder="1" applyAlignment="1" applyProtection="1">
      <alignment horizontal="distributed" vertical="center"/>
      <protection/>
    </xf>
    <xf numFmtId="0" fontId="28" fillId="0" borderId="16" xfId="0" applyFont="1" applyFill="1" applyBorder="1" applyAlignment="1" applyProtection="1">
      <alignment horizontal="distributed" vertical="center"/>
      <protection/>
    </xf>
    <xf numFmtId="0" fontId="22" fillId="5" borderId="10" xfId="0" applyFont="1" applyFill="1" applyBorder="1" applyAlignment="1" applyProtection="1">
      <alignment horizontal="distributed" vertical="center"/>
      <protection/>
    </xf>
    <xf numFmtId="0" fontId="22" fillId="5" borderId="6" xfId="0" applyFont="1" applyFill="1" applyBorder="1" applyAlignment="1" applyProtection="1">
      <alignment horizontal="distributed" vertical="center"/>
      <protection/>
    </xf>
    <xf numFmtId="0" fontId="23" fillId="5" borderId="17" xfId="0" applyFont="1" applyFill="1" applyBorder="1" applyAlignment="1" applyProtection="1">
      <alignment horizontal="distributed" vertical="center"/>
      <protection/>
    </xf>
    <xf numFmtId="0" fontId="22" fillId="5" borderId="17" xfId="0" applyFont="1" applyFill="1" applyBorder="1" applyAlignment="1" applyProtection="1">
      <alignment horizontal="distributed" vertical="center"/>
      <protection/>
    </xf>
    <xf numFmtId="178" fontId="49" fillId="0" borderId="0" xfId="0" applyNumberFormat="1" applyFont="1" applyFill="1" applyBorder="1" applyAlignment="1" applyProtection="1">
      <alignment horizontal="center" vertical="center" shrinkToFit="1"/>
      <protection/>
    </xf>
    <xf numFmtId="0" fontId="48" fillId="0" borderId="0" xfId="0" applyFont="1" applyBorder="1" applyAlignment="1" applyProtection="1">
      <alignment horizontal="distributed" vertical="center"/>
      <protection/>
    </xf>
    <xf numFmtId="0" fontId="19" fillId="6" borderId="18" xfId="0" applyFont="1" applyFill="1" applyBorder="1" applyAlignment="1" applyProtection="1">
      <alignment horizontal="distributed" vertical="center"/>
      <protection/>
    </xf>
    <xf numFmtId="0" fontId="5" fillId="6" borderId="19" xfId="0" applyFont="1" applyFill="1" applyBorder="1" applyAlignment="1" applyProtection="1">
      <alignment horizontal="distributed" vertical="center"/>
      <protection/>
    </xf>
    <xf numFmtId="0" fontId="40" fillId="0" borderId="20" xfId="0" applyFont="1" applyFill="1" applyBorder="1" applyAlignment="1" applyProtection="1">
      <alignment horizontal="distributed" vertical="center"/>
      <protection/>
    </xf>
    <xf numFmtId="0" fontId="48" fillId="0" borderId="0" xfId="0" applyFont="1" applyBorder="1" applyAlignment="1" applyProtection="1">
      <alignment horizontal="distributed" vertical="center"/>
      <protection locked="0"/>
    </xf>
    <xf numFmtId="0" fontId="10" fillId="0" borderId="0" xfId="0" applyFont="1" applyAlignment="1" applyProtection="1">
      <alignment/>
      <protection locked="0"/>
    </xf>
    <xf numFmtId="0" fontId="40" fillId="0" borderId="0" xfId="0" applyFont="1" applyFill="1" applyBorder="1" applyAlignment="1" applyProtection="1">
      <alignment horizontal="distributed" vertical="center"/>
      <protection/>
    </xf>
    <xf numFmtId="201" fontId="16" fillId="0" borderId="0" xfId="0" applyNumberFormat="1" applyFont="1" applyAlignment="1" applyProtection="1">
      <alignment horizontal="distributed" vertical="center"/>
      <protection/>
    </xf>
    <xf numFmtId="202" fontId="15" fillId="0" borderId="0" xfId="0" applyNumberFormat="1" applyFont="1" applyAlignment="1" applyProtection="1">
      <alignment horizontal="distributed" vertical="center"/>
      <protection/>
    </xf>
    <xf numFmtId="201" fontId="16" fillId="0" borderId="0" xfId="0" applyNumberFormat="1" applyFont="1" applyBorder="1" applyAlignment="1" applyProtection="1">
      <alignment horizontal="center" vertical="center"/>
      <protection/>
    </xf>
    <xf numFmtId="201" fontId="29" fillId="2" borderId="6" xfId="0" applyNumberFormat="1" applyFont="1" applyFill="1" applyBorder="1" applyAlignment="1" applyProtection="1">
      <alignment horizontal="distributed" vertical="center"/>
      <protection locked="0"/>
    </xf>
    <xf numFmtId="0" fontId="42" fillId="0" borderId="16" xfId="0" applyFont="1" applyFill="1" applyBorder="1" applyAlignment="1" applyProtection="1">
      <alignment horizontal="distributed" vertical="center"/>
      <protection/>
    </xf>
    <xf numFmtId="0" fontId="8" fillId="6" borderId="21" xfId="0" applyFont="1" applyFill="1" applyBorder="1" applyAlignment="1" applyProtection="1">
      <alignment horizontal="distributed" vertical="center"/>
      <protection/>
    </xf>
    <xf numFmtId="0" fontId="8" fillId="6" borderId="22" xfId="0" applyFont="1" applyFill="1" applyBorder="1" applyAlignment="1" applyProtection="1">
      <alignment horizontal="distributed" vertical="center"/>
      <protection/>
    </xf>
    <xf numFmtId="0" fontId="8" fillId="6" borderId="23" xfId="0" applyFont="1" applyFill="1" applyBorder="1" applyAlignment="1" applyProtection="1">
      <alignment horizontal="distributed" vertical="center"/>
      <protection/>
    </xf>
    <xf numFmtId="201" fontId="18" fillId="3" borderId="24" xfId="0" applyNumberFormat="1" applyFont="1" applyFill="1" applyBorder="1" applyAlignment="1" applyProtection="1">
      <alignment horizontal="distributed" vertical="center"/>
      <protection/>
    </xf>
    <xf numFmtId="202" fontId="18" fillId="3" borderId="15" xfId="0" applyNumberFormat="1" applyFont="1" applyFill="1" applyBorder="1" applyAlignment="1" applyProtection="1">
      <alignment horizontal="distributed" vertical="center"/>
      <protection/>
    </xf>
    <xf numFmtId="0" fontId="8" fillId="6" borderId="25" xfId="0" applyFont="1" applyFill="1" applyBorder="1" applyAlignment="1" applyProtection="1">
      <alignment horizontal="distributed" vertical="center"/>
      <protection/>
    </xf>
    <xf numFmtId="201" fontId="18" fillId="3" borderId="26" xfId="0" applyNumberFormat="1" applyFont="1" applyFill="1" applyBorder="1" applyAlignment="1" applyProtection="1">
      <alignment horizontal="distributed" vertical="center"/>
      <protection/>
    </xf>
    <xf numFmtId="202" fontId="18" fillId="3" borderId="27" xfId="0" applyNumberFormat="1" applyFont="1" applyFill="1" applyBorder="1" applyAlignment="1" applyProtection="1">
      <alignment horizontal="distributed" vertical="center"/>
      <protection/>
    </xf>
    <xf numFmtId="0" fontId="67" fillId="0" borderId="0" xfId="0" applyFont="1" applyFill="1" applyBorder="1" applyAlignment="1" applyProtection="1">
      <alignment horizontal="distributed" vertical="center"/>
      <protection/>
    </xf>
    <xf numFmtId="0" fontId="68" fillId="0" borderId="0" xfId="0" applyFont="1" applyFill="1" applyBorder="1" applyAlignment="1" applyProtection="1">
      <alignment horizontal="distributed" vertical="center"/>
      <protection/>
    </xf>
    <xf numFmtId="0" fontId="69" fillId="0" borderId="0" xfId="0" applyFont="1" applyFill="1" applyBorder="1" applyAlignment="1" applyProtection="1">
      <alignment horizontal="center" vertical="center"/>
      <protection/>
    </xf>
    <xf numFmtId="0" fontId="23" fillId="5" borderId="10" xfId="0" applyFont="1" applyFill="1" applyBorder="1" applyAlignment="1" applyProtection="1">
      <alignment horizontal="distributed" vertical="center"/>
      <protection/>
    </xf>
    <xf numFmtId="0" fontId="25" fillId="0" borderId="0" xfId="0" applyFont="1" applyFill="1" applyBorder="1" applyAlignment="1" applyProtection="1">
      <alignment horizontal="distributed" vertical="center"/>
      <protection/>
    </xf>
    <xf numFmtId="0" fontId="74" fillId="0" borderId="0" xfId="0" applyFont="1" applyBorder="1" applyAlignment="1" applyProtection="1">
      <alignment horizontal="distributed" vertical="center"/>
      <protection/>
    </xf>
    <xf numFmtId="0" fontId="32" fillId="4" borderId="17" xfId="0" applyFont="1" applyFill="1" applyBorder="1" applyAlignment="1" applyProtection="1">
      <alignment horizontal="distributed" vertical="center"/>
      <protection/>
    </xf>
    <xf numFmtId="0" fontId="48" fillId="0" borderId="1" xfId="0" applyFont="1" applyBorder="1" applyAlignment="1" applyProtection="1">
      <alignment horizontal="distributed" vertical="center"/>
      <protection locked="0"/>
    </xf>
    <xf numFmtId="199" fontId="0" fillId="0" borderId="0" xfId="0" applyNumberFormat="1" applyBorder="1" applyAlignment="1">
      <alignment horizontal="distributed" vertical="center"/>
    </xf>
    <xf numFmtId="0" fontId="0" fillId="0" borderId="20" xfId="0" applyBorder="1" applyAlignment="1">
      <alignment/>
    </xf>
    <xf numFmtId="199" fontId="38" fillId="7" borderId="28" xfId="0" applyNumberFormat="1" applyFont="1" applyFill="1" applyBorder="1" applyAlignment="1" applyProtection="1">
      <alignment horizontal="distributed" vertical="center"/>
      <protection/>
    </xf>
    <xf numFmtId="200" fontId="37" fillId="0" borderId="29" xfId="0" applyNumberFormat="1" applyFont="1" applyFill="1" applyBorder="1" applyAlignment="1" applyProtection="1">
      <alignment horizontal="distributed" vertical="center"/>
      <protection/>
    </xf>
    <xf numFmtId="0" fontId="0" fillId="0" borderId="29" xfId="0" applyFill="1" applyBorder="1" applyAlignment="1" applyProtection="1">
      <alignment/>
      <protection locked="0"/>
    </xf>
    <xf numFmtId="189" fontId="36" fillId="0" borderId="29" xfId="0" applyNumberFormat="1" applyFont="1" applyFill="1" applyBorder="1" applyAlignment="1" applyProtection="1">
      <alignment horizontal="distributed" vertical="center"/>
      <protection/>
    </xf>
    <xf numFmtId="190" fontId="36" fillId="2" borderId="30" xfId="0" applyNumberFormat="1" applyFont="1" applyFill="1" applyBorder="1" applyAlignment="1" applyProtection="1">
      <alignment horizontal="center" vertical="center"/>
      <protection locked="0"/>
    </xf>
    <xf numFmtId="178" fontId="75" fillId="0" borderId="0" xfId="0" applyNumberFormat="1" applyFont="1" applyFill="1" applyBorder="1" applyAlignment="1" applyProtection="1">
      <alignment horizontal="center" vertical="center"/>
      <protection/>
    </xf>
    <xf numFmtId="199" fontId="0" fillId="0" borderId="0" xfId="0" applyNumberFormat="1" applyFill="1" applyBorder="1" applyAlignment="1">
      <alignment horizontal="distributed" vertical="center"/>
    </xf>
    <xf numFmtId="0" fontId="45" fillId="0" borderId="0" xfId="0" applyFont="1" applyFill="1" applyBorder="1" applyAlignment="1" applyProtection="1">
      <alignment horizontal="distributed" vertical="center"/>
      <protection/>
    </xf>
    <xf numFmtId="0" fontId="28" fillId="0" borderId="31" xfId="0" applyFont="1" applyBorder="1" applyAlignment="1" applyProtection="1">
      <alignment horizontal="distributed" vertical="center"/>
      <protection/>
    </xf>
    <xf numFmtId="0" fontId="0" fillId="0" borderId="0" xfId="0" applyBorder="1" applyAlignment="1">
      <alignment/>
    </xf>
    <xf numFmtId="199" fontId="39" fillId="0" borderId="0" xfId="0" applyNumberFormat="1" applyFont="1" applyFill="1" applyBorder="1" applyAlignment="1" applyProtection="1">
      <alignment horizontal="distributed" vertical="center"/>
      <protection/>
    </xf>
    <xf numFmtId="204" fontId="30" fillId="2" borderId="4" xfId="0" applyNumberFormat="1" applyFont="1" applyFill="1" applyBorder="1" applyAlignment="1" applyProtection="1">
      <alignment horizontal="center" vertical="center" shrinkToFit="1"/>
      <protection locked="0"/>
    </xf>
    <xf numFmtId="0" fontId="0" fillId="0" borderId="0" xfId="0" applyAlignment="1" applyProtection="1">
      <alignment/>
      <protection locked="0"/>
    </xf>
    <xf numFmtId="0" fontId="74" fillId="0" borderId="0" xfId="0" applyFont="1" applyBorder="1" applyAlignment="1" applyProtection="1">
      <alignment horizontal="distributed" vertical="center"/>
      <protection locked="0"/>
    </xf>
    <xf numFmtId="199" fontId="0" fillId="0" borderId="0" xfId="0" applyNumberFormat="1" applyFill="1" applyBorder="1" applyAlignment="1">
      <alignment horizontal="distributed" vertical="center"/>
    </xf>
    <xf numFmtId="199" fontId="39" fillId="0" borderId="0" xfId="0" applyNumberFormat="1" applyFont="1" applyFill="1" applyBorder="1" applyAlignment="1" applyProtection="1">
      <alignment horizontal="distributed" vertical="center"/>
      <protection locked="0"/>
    </xf>
    <xf numFmtId="203" fontId="37" fillId="0" borderId="32" xfId="0" applyNumberFormat="1" applyFont="1" applyFill="1" applyBorder="1" applyAlignment="1" applyProtection="1">
      <alignment horizontal="distributed" vertical="center"/>
      <protection/>
    </xf>
    <xf numFmtId="203" fontId="37" fillId="0" borderId="33" xfId="0" applyNumberFormat="1" applyFont="1" applyFill="1" applyBorder="1" applyAlignment="1" applyProtection="1">
      <alignment horizontal="distributed" vertical="center"/>
      <protection/>
    </xf>
    <xf numFmtId="0" fontId="31" fillId="0" borderId="0" xfId="0" applyFont="1" applyFill="1" applyBorder="1" applyAlignment="1" applyProtection="1">
      <alignment horizontal="distributed" vertical="center"/>
      <protection/>
    </xf>
    <xf numFmtId="0" fontId="0" fillId="0" borderId="0" xfId="0" applyAlignment="1">
      <alignment horizontal="distributed" vertical="center"/>
    </xf>
    <xf numFmtId="0" fontId="25" fillId="0" borderId="0" xfId="0" applyFont="1" applyFill="1" applyBorder="1" applyAlignment="1" applyProtection="1">
      <alignment horizontal="distributed" vertical="center"/>
      <protection/>
    </xf>
    <xf numFmtId="49" fontId="8" fillId="6" borderId="10" xfId="0" applyNumberFormat="1" applyFont="1" applyFill="1" applyBorder="1" applyAlignment="1" applyProtection="1">
      <alignment horizontal="distributed" vertical="center"/>
      <protection locked="0"/>
    </xf>
    <xf numFmtId="49" fontId="8" fillId="6" borderId="34" xfId="0" applyNumberFormat="1" applyFont="1" applyFill="1" applyBorder="1" applyAlignment="1" applyProtection="1">
      <alignment horizontal="distributed" vertical="center"/>
      <protection locked="0"/>
    </xf>
    <xf numFmtId="0" fontId="10" fillId="0" borderId="0" xfId="0" applyFont="1" applyAlignment="1" applyProtection="1">
      <alignment horizontal="distributed" vertical="center"/>
      <protection locked="0"/>
    </xf>
    <xf numFmtId="0" fontId="0" fillId="0" borderId="9" xfId="0" applyFill="1" applyBorder="1" applyAlignment="1" applyProtection="1">
      <alignment horizontal="center" vertical="center"/>
      <protection locked="0"/>
    </xf>
    <xf numFmtId="0" fontId="9" fillId="0" borderId="0" xfId="0" applyFont="1" applyFill="1" applyBorder="1" applyAlignment="1" applyProtection="1">
      <alignment horizontal="distributed" vertical="center"/>
      <protection locked="0"/>
    </xf>
    <xf numFmtId="0" fontId="0" fillId="0" borderId="0" xfId="0" applyAlignment="1" applyProtection="1">
      <alignment horizontal="distributed" vertical="center"/>
      <protection locked="0"/>
    </xf>
    <xf numFmtId="0" fontId="22" fillId="0" borderId="0" xfId="0" applyFont="1" applyFill="1" applyBorder="1" applyAlignment="1" applyProtection="1">
      <alignment horizontal="distributed" vertical="center"/>
      <protection/>
    </xf>
    <xf numFmtId="0" fontId="24" fillId="0" borderId="0" xfId="0" applyFont="1" applyAlignment="1" applyProtection="1">
      <alignment horizontal="distributed" vertical="center"/>
      <protection/>
    </xf>
    <xf numFmtId="0" fontId="23" fillId="0" borderId="0" xfId="0" applyFont="1" applyFill="1" applyBorder="1" applyAlignment="1" applyProtection="1">
      <alignment horizontal="distributed" vertical="center"/>
      <protection/>
    </xf>
    <xf numFmtId="0" fontId="27" fillId="0" borderId="9" xfId="0" applyFont="1" applyFill="1" applyBorder="1" applyAlignment="1" applyProtection="1">
      <alignment horizontal="distributed" vertical="center"/>
      <protection/>
    </xf>
    <xf numFmtId="0" fontId="27" fillId="0" borderId="9" xfId="0" applyFont="1" applyBorder="1" applyAlignment="1" applyProtection="1">
      <alignment horizontal="distributed" vertical="center"/>
      <protection/>
    </xf>
    <xf numFmtId="0" fontId="27" fillId="0" borderId="16" xfId="0" applyFont="1" applyBorder="1" applyAlignment="1" applyProtection="1">
      <alignment horizontal="distributed" vertical="center"/>
      <protection/>
    </xf>
    <xf numFmtId="0" fontId="47" fillId="0" borderId="0" xfId="0" applyFont="1" applyFill="1" applyBorder="1" applyAlignment="1" applyProtection="1">
      <alignment horizontal="distributed" vertical="center"/>
      <protection/>
    </xf>
    <xf numFmtId="0" fontId="27" fillId="0" borderId="0" xfId="0" applyFont="1" applyAlignment="1" applyProtection="1">
      <alignment horizontal="distributed" vertical="center"/>
      <protection/>
    </xf>
    <xf numFmtId="0" fontId="61" fillId="0" borderId="0" xfId="0" applyFont="1" applyFill="1" applyBorder="1" applyAlignment="1" applyProtection="1">
      <alignment horizontal="distributed" vertical="center"/>
      <protection/>
    </xf>
    <xf numFmtId="0" fontId="40" fillId="0" borderId="0" xfId="0" applyFont="1" applyFill="1" applyBorder="1" applyAlignment="1" applyProtection="1">
      <alignment horizontal="distributed" vertical="center"/>
      <protection/>
    </xf>
    <xf numFmtId="0" fontId="27" fillId="0" borderId="35" xfId="0" applyFont="1" applyFill="1" applyBorder="1" applyAlignment="1" applyProtection="1">
      <alignment horizontal="distributed" vertical="center"/>
      <protection/>
    </xf>
    <xf numFmtId="0" fontId="0" fillId="0" borderId="2" xfId="0" applyFont="1" applyBorder="1" applyAlignment="1" applyProtection="1">
      <alignment horizontal="distributed" vertical="center"/>
      <protection/>
    </xf>
    <xf numFmtId="0" fontId="0" fillId="0" borderId="3" xfId="0" applyFont="1" applyBorder="1" applyAlignment="1" applyProtection="1">
      <alignment horizontal="distributed" vertical="center"/>
      <protection/>
    </xf>
    <xf numFmtId="0" fontId="0" fillId="0" borderId="0" xfId="0" applyAlignment="1" applyProtection="1">
      <alignment horizontal="distributed" vertical="center"/>
      <protection/>
    </xf>
    <xf numFmtId="0" fontId="27" fillId="0" borderId="0" xfId="0" applyFont="1" applyFill="1" applyBorder="1" applyAlignment="1" applyProtection="1">
      <alignment horizontal="distributed" vertical="center"/>
      <protection/>
    </xf>
    <xf numFmtId="0" fontId="32" fillId="0" borderId="0" xfId="0" applyFont="1" applyFill="1" applyBorder="1" applyAlignment="1" applyProtection="1">
      <alignment horizontal="distributed" vertical="center"/>
      <protection/>
    </xf>
    <xf numFmtId="0" fontId="4" fillId="0" borderId="0" xfId="0" applyFont="1" applyAlignment="1" applyProtection="1">
      <alignment horizontal="distributed" vertical="center"/>
      <protection/>
    </xf>
    <xf numFmtId="0" fontId="24" fillId="0" borderId="0" xfId="0" applyFont="1" applyAlignment="1" applyProtection="1">
      <alignment horizontal="distributed" vertical="center"/>
      <protection/>
    </xf>
    <xf numFmtId="0" fontId="22" fillId="0" borderId="36" xfId="0" applyFont="1" applyFill="1" applyBorder="1" applyAlignment="1" applyProtection="1">
      <alignment horizontal="distributed" vertical="center"/>
      <protection/>
    </xf>
    <xf numFmtId="0" fontId="54" fillId="0" borderId="37" xfId="0" applyFont="1" applyBorder="1" applyAlignment="1" applyProtection="1">
      <alignment horizontal="distributed" vertical="center"/>
      <protection/>
    </xf>
    <xf numFmtId="0" fontId="54" fillId="0" borderId="38" xfId="0" applyFont="1" applyBorder="1" applyAlignment="1" applyProtection="1">
      <alignment horizontal="distributed" vertical="center"/>
      <protection/>
    </xf>
    <xf numFmtId="0" fontId="53" fillId="0" borderId="36" xfId="0" applyFont="1" applyBorder="1" applyAlignment="1" applyProtection="1">
      <alignment horizontal="distributed" vertical="center"/>
      <protection/>
    </xf>
    <xf numFmtId="0" fontId="4" fillId="0" borderId="37" xfId="0" applyFont="1" applyBorder="1" applyAlignment="1" applyProtection="1">
      <alignment horizontal="distributed" vertical="center"/>
      <protection/>
    </xf>
    <xf numFmtId="0" fontId="4" fillId="0" borderId="38" xfId="0" applyFont="1" applyBorder="1" applyAlignment="1" applyProtection="1">
      <alignment horizontal="distributed" vertical="center"/>
      <protection/>
    </xf>
    <xf numFmtId="200" fontId="33" fillId="0" borderId="39" xfId="0" applyNumberFormat="1" applyFont="1" applyFill="1" applyBorder="1" applyAlignment="1" applyProtection="1">
      <alignment horizontal="distributed" vertical="center"/>
      <protection/>
    </xf>
    <xf numFmtId="0" fontId="24" fillId="0" borderId="30" xfId="0" applyFont="1" applyBorder="1" applyAlignment="1">
      <alignment horizontal="distributed" vertical="center"/>
    </xf>
    <xf numFmtId="0" fontId="24" fillId="0" borderId="0" xfId="0" applyFont="1" applyFill="1" applyBorder="1" applyAlignment="1" applyProtection="1">
      <alignment horizontal="distributed" vertical="center"/>
      <protection/>
    </xf>
    <xf numFmtId="0" fontId="31" fillId="5" borderId="39" xfId="0" applyFont="1" applyFill="1" applyBorder="1" applyAlignment="1" applyProtection="1">
      <alignment horizontal="distributed" vertical="center"/>
      <protection/>
    </xf>
    <xf numFmtId="0" fontId="24" fillId="5" borderId="9" xfId="0" applyFont="1" applyFill="1" applyBorder="1" applyAlignment="1" applyProtection="1">
      <alignment horizontal="distributed" vertical="center"/>
      <protection/>
    </xf>
    <xf numFmtId="0" fontId="24" fillId="5" borderId="16" xfId="0" applyFont="1" applyFill="1" applyBorder="1" applyAlignment="1" applyProtection="1">
      <alignment horizontal="distributed" vertical="center"/>
      <protection/>
    </xf>
    <xf numFmtId="0" fontId="25" fillId="7" borderId="40" xfId="0" applyFont="1" applyFill="1" applyBorder="1" applyAlignment="1" applyProtection="1">
      <alignment horizontal="distributed" vertical="center"/>
      <protection/>
    </xf>
    <xf numFmtId="0" fontId="45" fillId="7" borderId="41" xfId="0" applyFont="1" applyFill="1" applyBorder="1" applyAlignment="1" applyProtection="1">
      <alignment horizontal="distributed" vertical="center"/>
      <protection/>
    </xf>
    <xf numFmtId="0" fontId="45" fillId="7" borderId="42" xfId="0" applyFont="1" applyFill="1" applyBorder="1" applyAlignment="1" applyProtection="1">
      <alignment horizontal="distributed" vertical="center"/>
      <protection/>
    </xf>
    <xf numFmtId="0" fontId="46" fillId="8" borderId="43" xfId="0" applyFont="1" applyFill="1" applyBorder="1" applyAlignment="1" applyProtection="1">
      <alignment horizontal="distributed" vertical="center"/>
      <protection/>
    </xf>
    <xf numFmtId="0" fontId="46" fillId="8" borderId="44" xfId="0" applyFont="1" applyFill="1" applyBorder="1" applyAlignment="1" applyProtection="1">
      <alignment horizontal="distributed" vertical="center"/>
      <protection/>
    </xf>
    <xf numFmtId="0" fontId="46" fillId="8" borderId="45" xfId="0" applyFont="1" applyFill="1" applyBorder="1" applyAlignment="1" applyProtection="1">
      <alignment horizontal="distributed" vertical="center"/>
      <protection/>
    </xf>
    <xf numFmtId="0" fontId="27" fillId="0" borderId="46" xfId="0" applyFont="1" applyFill="1" applyBorder="1" applyAlignment="1" applyProtection="1">
      <alignment horizontal="distributed" vertical="center"/>
      <protection/>
    </xf>
    <xf numFmtId="0" fontId="0" fillId="0" borderId="47" xfId="0" applyBorder="1" applyAlignment="1" applyProtection="1">
      <alignment horizontal="distributed" vertical="center"/>
      <protection/>
    </xf>
    <xf numFmtId="0" fontId="0" fillId="0" borderId="48" xfId="0" applyBorder="1" applyAlignment="1" applyProtection="1">
      <alignment horizontal="distributed" vertical="center"/>
      <protection/>
    </xf>
    <xf numFmtId="0" fontId="26" fillId="0" borderId="2" xfId="0" applyFont="1" applyFill="1" applyBorder="1" applyAlignment="1" applyProtection="1">
      <alignment horizontal="distributed" vertical="center"/>
      <protection/>
    </xf>
    <xf numFmtId="0" fontId="0" fillId="0" borderId="2" xfId="0" applyFont="1" applyBorder="1" applyAlignment="1">
      <alignment horizontal="distributed" vertical="center"/>
    </xf>
    <xf numFmtId="0" fontId="27" fillId="0" borderId="36" xfId="0" applyFont="1" applyFill="1" applyBorder="1" applyAlignment="1" applyProtection="1">
      <alignment horizontal="distributed" vertical="center"/>
      <protection/>
    </xf>
    <xf numFmtId="0" fontId="0" fillId="0" borderId="37" xfId="0" applyBorder="1" applyAlignment="1" applyProtection="1">
      <alignment horizontal="distributed" vertical="center"/>
      <protection/>
    </xf>
    <xf numFmtId="0" fontId="0" fillId="0" borderId="38" xfId="0" applyBorder="1" applyAlignment="1" applyProtection="1">
      <alignment horizontal="distributed" vertical="center"/>
      <protection/>
    </xf>
    <xf numFmtId="0" fontId="28" fillId="0" borderId="36" xfId="0" applyFont="1" applyBorder="1" applyAlignment="1" applyProtection="1">
      <alignment horizontal="distributed" vertical="center"/>
      <protection/>
    </xf>
    <xf numFmtId="0" fontId="41" fillId="6" borderId="49" xfId="0" applyFont="1" applyFill="1" applyBorder="1" applyAlignment="1" applyProtection="1">
      <alignment horizontal="distributed" vertical="center"/>
      <protection/>
    </xf>
    <xf numFmtId="0" fontId="0" fillId="0" borderId="50" xfId="0" applyBorder="1" applyAlignment="1">
      <alignment horizontal="distributed" vertical="center"/>
    </xf>
    <xf numFmtId="199" fontId="39" fillId="7" borderId="51" xfId="0" applyNumberFormat="1" applyFont="1" applyFill="1" applyBorder="1" applyAlignment="1" applyProtection="1">
      <alignment horizontal="distributed" vertical="center"/>
      <protection/>
    </xf>
    <xf numFmtId="0" fontId="0" fillId="0" borderId="52" xfId="0" applyBorder="1" applyAlignment="1">
      <alignment horizontal="distributed" vertical="center"/>
    </xf>
    <xf numFmtId="0" fontId="22" fillId="3" borderId="39" xfId="0" applyFont="1" applyFill="1" applyBorder="1" applyAlignment="1" applyProtection="1">
      <alignment horizontal="distributed" vertical="center"/>
      <protection/>
    </xf>
    <xf numFmtId="0" fontId="40" fillId="3" borderId="9" xfId="0" applyFont="1" applyFill="1" applyBorder="1" applyAlignment="1" applyProtection="1">
      <alignment horizontal="distributed" vertical="center"/>
      <protection/>
    </xf>
    <xf numFmtId="0" fontId="40" fillId="3" borderId="16" xfId="0" applyFont="1" applyFill="1" applyBorder="1" applyAlignment="1" applyProtection="1">
      <alignment horizontal="distributed" vertical="center"/>
      <protection/>
    </xf>
    <xf numFmtId="0" fontId="28" fillId="0" borderId="35" xfId="0" applyFont="1" applyFill="1" applyBorder="1" applyAlignment="1" applyProtection="1">
      <alignment horizontal="distributed" vertical="center"/>
      <protection/>
    </xf>
    <xf numFmtId="0" fontId="0" fillId="0" borderId="2" xfId="0" applyBorder="1" applyAlignment="1" applyProtection="1">
      <alignment horizontal="distributed" vertical="center"/>
      <protection/>
    </xf>
    <xf numFmtId="0" fontId="0" fillId="0" borderId="3" xfId="0" applyBorder="1" applyAlignment="1" applyProtection="1">
      <alignment horizontal="distributed" vertical="center"/>
      <protection/>
    </xf>
    <xf numFmtId="0" fontId="0" fillId="0" borderId="2" xfId="0" applyBorder="1" applyAlignment="1">
      <alignment horizontal="distributed" vertical="center"/>
    </xf>
    <xf numFmtId="0" fontId="28" fillId="0" borderId="36" xfId="0" applyFont="1" applyFill="1" applyBorder="1" applyAlignment="1" applyProtection="1">
      <alignment horizontal="distributed" vertical="center"/>
      <protection/>
    </xf>
    <xf numFmtId="0" fontId="0" fillId="0" borderId="37" xfId="0" applyFont="1" applyBorder="1" applyAlignment="1">
      <alignment horizontal="distributed" vertical="center"/>
    </xf>
    <xf numFmtId="0" fontId="27" fillId="0" borderId="37" xfId="0" applyFont="1" applyBorder="1" applyAlignment="1">
      <alignment horizontal="distributed" vertical="center"/>
    </xf>
    <xf numFmtId="0" fontId="0" fillId="0" borderId="37" xfId="0" applyBorder="1" applyAlignment="1">
      <alignment horizontal="distributed" vertical="center"/>
    </xf>
    <xf numFmtId="0" fontId="0" fillId="0" borderId="38" xfId="0" applyBorder="1" applyAlignment="1">
      <alignment horizontal="distributed" vertical="center"/>
    </xf>
    <xf numFmtId="0" fontId="2" fillId="3" borderId="46" xfId="0" applyFont="1" applyFill="1" applyBorder="1" applyAlignment="1" applyProtection="1">
      <alignment horizontal="distributed" vertical="center"/>
      <protection/>
    </xf>
    <xf numFmtId="0" fontId="2" fillId="3" borderId="47" xfId="0" applyFont="1" applyFill="1" applyBorder="1" applyAlignment="1" applyProtection="1">
      <alignment horizontal="distributed" vertical="center"/>
      <protection/>
    </xf>
    <xf numFmtId="0" fontId="2" fillId="3" borderId="48" xfId="0" applyFont="1" applyFill="1" applyBorder="1" applyAlignment="1" applyProtection="1">
      <alignment horizontal="distributed" vertical="center"/>
      <protection/>
    </xf>
    <xf numFmtId="0" fontId="2" fillId="3" borderId="36" xfId="0" applyFont="1" applyFill="1" applyBorder="1" applyAlignment="1" applyProtection="1">
      <alignment horizontal="distributed" vertical="center"/>
      <protection/>
    </xf>
    <xf numFmtId="0" fontId="2" fillId="3" borderId="37" xfId="0" applyFont="1" applyFill="1" applyBorder="1" applyAlignment="1" applyProtection="1">
      <alignment horizontal="distributed" vertical="center"/>
      <protection/>
    </xf>
    <xf numFmtId="0" fontId="2" fillId="3" borderId="38" xfId="0" applyFont="1" applyFill="1" applyBorder="1" applyAlignment="1" applyProtection="1">
      <alignment horizontal="distributed" vertical="center"/>
      <protection/>
    </xf>
    <xf numFmtId="0" fontId="23" fillId="7" borderId="39" xfId="0" applyFont="1" applyFill="1" applyBorder="1" applyAlignment="1" applyProtection="1">
      <alignment horizontal="distributed" vertical="center"/>
      <protection/>
    </xf>
    <xf numFmtId="0" fontId="24" fillId="7" borderId="9" xfId="0" applyFont="1" applyFill="1" applyBorder="1" applyAlignment="1" applyProtection="1">
      <alignment horizontal="distributed" vertical="center"/>
      <protection/>
    </xf>
    <xf numFmtId="0" fontId="24" fillId="7" borderId="16" xfId="0" applyFont="1" applyFill="1" applyBorder="1" applyAlignment="1" applyProtection="1">
      <alignment horizontal="distributed" vertical="center"/>
      <protection/>
    </xf>
    <xf numFmtId="0" fontId="28" fillId="0" borderId="39" xfId="0" applyFont="1" applyFill="1" applyBorder="1" applyAlignment="1" applyProtection="1">
      <alignment horizontal="distributed" vertical="center"/>
      <protection/>
    </xf>
    <xf numFmtId="0" fontId="42" fillId="0" borderId="9" xfId="0" applyFont="1" applyFill="1" applyBorder="1" applyAlignment="1" applyProtection="1">
      <alignment horizontal="distributed" vertical="center"/>
      <protection/>
    </xf>
    <xf numFmtId="181" fontId="43" fillId="3" borderId="53" xfId="0" applyNumberFormat="1" applyFont="1" applyFill="1" applyBorder="1" applyAlignment="1" applyProtection="1">
      <alignment horizontal="distributed" vertical="center"/>
      <protection/>
    </xf>
    <xf numFmtId="0" fontId="44" fillId="3" borderId="54" xfId="0" applyFont="1" applyFill="1" applyBorder="1" applyAlignment="1" applyProtection="1">
      <alignment horizontal="distributed" vertical="center"/>
      <protection/>
    </xf>
    <xf numFmtId="180" fontId="43" fillId="3" borderId="55" xfId="0" applyNumberFormat="1" applyFont="1" applyFill="1" applyBorder="1" applyAlignment="1" applyProtection="1">
      <alignment horizontal="distributed" vertical="center"/>
      <protection/>
    </xf>
    <xf numFmtId="0" fontId="44" fillId="3" borderId="56" xfId="0" applyFont="1" applyFill="1" applyBorder="1" applyAlignment="1" applyProtection="1">
      <alignment horizontal="distributed" vertical="center"/>
      <protection/>
    </xf>
    <xf numFmtId="0" fontId="22" fillId="3" borderId="35" xfId="0" applyFont="1" applyFill="1" applyBorder="1" applyAlignment="1" applyProtection="1">
      <alignment horizontal="distributed" vertical="center"/>
      <protection/>
    </xf>
    <xf numFmtId="0" fontId="0" fillId="3" borderId="2" xfId="0" applyFill="1" applyBorder="1" applyAlignment="1">
      <alignment horizontal="distributed" vertical="center"/>
    </xf>
    <xf numFmtId="0" fontId="0" fillId="3" borderId="3" xfId="0" applyFill="1" applyBorder="1" applyAlignment="1">
      <alignment horizontal="distributed" vertical="center"/>
    </xf>
    <xf numFmtId="0" fontId="26" fillId="0" borderId="20" xfId="0" applyFont="1" applyFill="1" applyBorder="1" applyAlignment="1" applyProtection="1">
      <alignment horizontal="distributed" vertical="center"/>
      <protection/>
    </xf>
    <xf numFmtId="0" fontId="46" fillId="9" borderId="43" xfId="0" applyFont="1" applyFill="1" applyBorder="1" applyAlignment="1" applyProtection="1">
      <alignment horizontal="distributed" vertical="center"/>
      <protection/>
    </xf>
    <xf numFmtId="0" fontId="46" fillId="9" borderId="44" xfId="0" applyFont="1" applyFill="1" applyBorder="1" applyAlignment="1" applyProtection="1">
      <alignment horizontal="distributed" vertical="center"/>
      <protection/>
    </xf>
    <xf numFmtId="0" fontId="46" fillId="9" borderId="45" xfId="0" applyFont="1" applyFill="1" applyBorder="1" applyAlignment="1">
      <alignment horizontal="distributed" vertical="center"/>
    </xf>
    <xf numFmtId="0" fontId="26" fillId="0" borderId="57" xfId="0" applyFont="1" applyFill="1" applyBorder="1" applyAlignment="1" applyProtection="1">
      <alignment horizontal="distributed" vertical="center"/>
      <protection/>
    </xf>
    <xf numFmtId="0" fontId="27" fillId="0" borderId="58" xfId="0" applyFont="1" applyBorder="1" applyAlignment="1" applyProtection="1">
      <alignment horizontal="distributed" vertical="center"/>
      <protection/>
    </xf>
    <xf numFmtId="0" fontId="27" fillId="0" borderId="59" xfId="0" applyFont="1" applyBorder="1" applyAlignment="1" applyProtection="1">
      <alignment horizontal="distributed" vertical="center"/>
      <protection/>
    </xf>
    <xf numFmtId="0" fontId="64" fillId="0" borderId="60" xfId="0" applyFont="1" applyFill="1" applyBorder="1" applyAlignment="1" applyProtection="1">
      <alignment horizontal="distributed" vertical="center"/>
      <protection/>
    </xf>
    <xf numFmtId="0" fontId="27" fillId="0" borderId="61" xfId="0" applyFont="1" applyBorder="1" applyAlignment="1" applyProtection="1">
      <alignment horizontal="distributed" vertical="center"/>
      <protection/>
    </xf>
    <xf numFmtId="0" fontId="27" fillId="0" borderId="62" xfId="0" applyFont="1" applyBorder="1" applyAlignment="1" applyProtection="1">
      <alignment horizontal="distributed" vertical="center"/>
      <protection/>
    </xf>
    <xf numFmtId="0" fontId="65" fillId="0" borderId="0" xfId="0" applyFont="1" applyFill="1" applyBorder="1" applyAlignment="1" applyProtection="1">
      <alignment horizontal="distributed" vertical="center"/>
      <protection/>
    </xf>
    <xf numFmtId="201" fontId="44" fillId="3" borderId="63" xfId="0" applyNumberFormat="1" applyFont="1" applyFill="1" applyBorder="1" applyAlignment="1" applyProtection="1">
      <alignment horizontal="distributed" vertical="center"/>
      <protection/>
    </xf>
    <xf numFmtId="0" fontId="0" fillId="0" borderId="14" xfId="0" applyBorder="1" applyAlignment="1">
      <alignment horizontal="distributed" vertical="center"/>
    </xf>
    <xf numFmtId="202" fontId="44" fillId="3" borderId="64" xfId="0" applyNumberFormat="1" applyFont="1" applyFill="1" applyBorder="1" applyAlignment="1" applyProtection="1">
      <alignment horizontal="distributed" vertical="center"/>
      <protection/>
    </xf>
    <xf numFmtId="0" fontId="0" fillId="0" borderId="65" xfId="0" applyBorder="1" applyAlignment="1">
      <alignment horizontal="distributed" vertical="center"/>
    </xf>
    <xf numFmtId="0" fontId="42" fillId="0" borderId="39" xfId="0" applyFont="1" applyFill="1" applyBorder="1" applyAlignment="1" applyProtection="1">
      <alignment horizontal="distributed" vertical="center"/>
      <protection/>
    </xf>
    <xf numFmtId="0" fontId="66" fillId="0" borderId="66" xfId="0" applyFont="1" applyFill="1" applyBorder="1" applyAlignment="1" applyProtection="1">
      <alignment horizontal="distributed" vertical="center"/>
      <protection/>
    </xf>
    <xf numFmtId="0" fontId="0" fillId="0" borderId="67" xfId="0" applyBorder="1" applyAlignment="1">
      <alignment horizontal="distributed" vertical="center"/>
    </xf>
    <xf numFmtId="0" fontId="42" fillId="0" borderId="57" xfId="0" applyFont="1" applyFill="1" applyBorder="1" applyAlignment="1" applyProtection="1">
      <alignment horizontal="distributed" vertical="center"/>
      <protection/>
    </xf>
    <xf numFmtId="0" fontId="4" fillId="0" borderId="58" xfId="0" applyFont="1" applyBorder="1" applyAlignment="1">
      <alignment horizontal="distributed" vertical="center"/>
    </xf>
    <xf numFmtId="0" fontId="4" fillId="0" borderId="59" xfId="0" applyFont="1" applyBorder="1" applyAlignment="1">
      <alignment horizontal="distributed" vertical="center"/>
    </xf>
    <xf numFmtId="0" fontId="27" fillId="0" borderId="68" xfId="0" applyFont="1" applyFill="1" applyBorder="1" applyAlignment="1" applyProtection="1">
      <alignment horizontal="distributed" vertical="center"/>
      <protection/>
    </xf>
    <xf numFmtId="0" fontId="4" fillId="0" borderId="69" xfId="0" applyFont="1" applyBorder="1" applyAlignment="1">
      <alignment horizontal="distributed" vertical="center"/>
    </xf>
    <xf numFmtId="0" fontId="4" fillId="0" borderId="70" xfId="0" applyFont="1" applyBorder="1" applyAlignment="1">
      <alignment horizontal="distributed" vertical="center"/>
    </xf>
    <xf numFmtId="0" fontId="42" fillId="0" borderId="68" xfId="0" applyFont="1" applyFill="1" applyBorder="1" applyAlignment="1" applyProtection="1">
      <alignment horizontal="distributed" vertical="center"/>
      <protection/>
    </xf>
    <xf numFmtId="0" fontId="42" fillId="0" borderId="60" xfId="0" applyFont="1" applyFill="1" applyBorder="1" applyAlignment="1" applyProtection="1">
      <alignment horizontal="distributed" vertical="center"/>
      <protection/>
    </xf>
    <xf numFmtId="0" fontId="4" fillId="0" borderId="61" xfId="0" applyFont="1" applyBorder="1" applyAlignment="1">
      <alignment horizontal="distributed" vertical="center"/>
    </xf>
    <xf numFmtId="0" fontId="4" fillId="0" borderId="62" xfId="0" applyFont="1" applyBorder="1" applyAlignment="1">
      <alignment horizontal="distributed" vertical="center"/>
    </xf>
    <xf numFmtId="0" fontId="4" fillId="10" borderId="31" xfId="0" applyFont="1" applyFill="1" applyBorder="1" applyAlignment="1">
      <alignment horizontal="distributed" vertical="center"/>
    </xf>
    <xf numFmtId="0" fontId="4" fillId="10" borderId="1" xfId="0" applyFont="1" applyFill="1" applyBorder="1" applyAlignment="1">
      <alignment horizontal="distributed" vertical="center"/>
    </xf>
    <xf numFmtId="0" fontId="4" fillId="10" borderId="71" xfId="0" applyFont="1" applyFill="1" applyBorder="1" applyAlignment="1">
      <alignment horizontal="distributed" vertical="center"/>
    </xf>
    <xf numFmtId="0" fontId="3" fillId="10" borderId="72" xfId="0" applyFont="1" applyFill="1" applyBorder="1" applyAlignment="1">
      <alignment horizontal="distributed" vertical="center"/>
    </xf>
    <xf numFmtId="0" fontId="0" fillId="10" borderId="29" xfId="0" applyFill="1" applyBorder="1" applyAlignment="1">
      <alignment horizontal="distributed" vertical="center"/>
    </xf>
    <xf numFmtId="0" fontId="0" fillId="10" borderId="73" xfId="0" applyFill="1" applyBorder="1" applyAlignment="1">
      <alignment horizontal="distributed" vertical="center"/>
    </xf>
    <xf numFmtId="0" fontId="3" fillId="10" borderId="74" xfId="0" applyFont="1" applyFill="1" applyBorder="1" applyAlignment="1">
      <alignment horizontal="distributed" vertical="center"/>
    </xf>
    <xf numFmtId="0" fontId="0" fillId="10" borderId="75" xfId="0" applyFill="1" applyBorder="1" applyAlignment="1">
      <alignment horizontal="distributed" vertical="center"/>
    </xf>
    <xf numFmtId="0" fontId="0" fillId="10" borderId="76" xfId="0" applyFill="1" applyBorder="1" applyAlignment="1">
      <alignment horizontal="distributed" vertical="center"/>
    </xf>
    <xf numFmtId="0" fontId="5" fillId="10" borderId="77" xfId="0" applyFont="1" applyFill="1" applyBorder="1" applyAlignment="1">
      <alignment horizontal="distributed" vertical="center"/>
    </xf>
    <xf numFmtId="0" fontId="0" fillId="10" borderId="78" xfId="0" applyFill="1" applyBorder="1" applyAlignment="1">
      <alignment horizontal="distributed" vertical="center"/>
    </xf>
    <xf numFmtId="0" fontId="0" fillId="10" borderId="79" xfId="0" applyFill="1" applyBorder="1" applyAlignment="1">
      <alignment horizontal="distributed" vertical="center"/>
    </xf>
    <xf numFmtId="0" fontId="3" fillId="10" borderId="20" xfId="0" applyFont="1" applyFill="1" applyBorder="1" applyAlignment="1">
      <alignment horizontal="distributed" vertical="center"/>
    </xf>
    <xf numFmtId="0" fontId="0" fillId="10" borderId="0" xfId="0" applyFill="1" applyBorder="1" applyAlignment="1">
      <alignment horizontal="distributed" vertical="center"/>
    </xf>
    <xf numFmtId="0" fontId="0" fillId="10" borderId="80" xfId="0" applyFill="1" applyBorder="1" applyAlignment="1">
      <alignment horizontal="distributed" vertical="center"/>
    </xf>
    <xf numFmtId="202" fontId="30" fillId="2" borderId="6" xfId="0" applyNumberFormat="1" applyFont="1" applyFill="1" applyBorder="1" applyAlignment="1" applyProtection="1">
      <alignment horizontal="distributed" vertical="center"/>
      <protection/>
    </xf>
    <xf numFmtId="180" fontId="30" fillId="2" borderId="6" xfId="0" applyNumberFormat="1" applyFont="1" applyFill="1" applyBorder="1" applyAlignment="1" applyProtection="1">
      <alignment horizontal="distributed" vertical="center"/>
      <protection/>
    </xf>
    <xf numFmtId="204" fontId="30" fillId="2" borderId="4" xfId="0" applyNumberFormat="1" applyFont="1" applyFill="1" applyBorder="1" applyAlignment="1" applyProtection="1">
      <alignment horizontal="center" vertical="center" shrinkToFit="1"/>
      <protection/>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29</xdr:row>
      <xdr:rowOff>361950</xdr:rowOff>
    </xdr:from>
    <xdr:to>
      <xdr:col>8</xdr:col>
      <xdr:colOff>619125</xdr:colOff>
      <xdr:row>31</xdr:row>
      <xdr:rowOff>19050</xdr:rowOff>
    </xdr:to>
    <xdr:sp>
      <xdr:nvSpPr>
        <xdr:cNvPr id="1" name="AutoShape 9"/>
        <xdr:cNvSpPr>
          <a:spLocks/>
        </xdr:cNvSpPr>
      </xdr:nvSpPr>
      <xdr:spPr>
        <a:xfrm>
          <a:off x="5305425" y="8648700"/>
          <a:ext cx="3581400" cy="409575"/>
        </a:xfrm>
        <a:prstGeom prst="wedgeRoundRectCallout">
          <a:avLst>
            <a:gd name="adj1" fmla="val -97754"/>
            <a:gd name="adj2" fmla="val -44546"/>
          </a:avLst>
        </a:prstGeom>
        <a:solidFill>
          <a:srgbClr val="CCFFFF"/>
        </a:solidFill>
        <a:ln w="9525" cmpd="sng">
          <a:solidFill>
            <a:srgbClr val="0000FF"/>
          </a:solidFill>
          <a:headEnd type="none"/>
          <a:tailEnd type="none"/>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距離が変わってもお互いに一周を回る時間が
変わらなければ出会うまでの時間は変わりません。</a:t>
          </a:r>
        </a:p>
      </xdr:txBody>
    </xdr:sp>
    <xdr:clientData/>
  </xdr:twoCellAnchor>
  <xdr:oneCellAnchor>
    <xdr:from>
      <xdr:col>7</xdr:col>
      <xdr:colOff>123825</xdr:colOff>
      <xdr:row>33</xdr:row>
      <xdr:rowOff>266700</xdr:rowOff>
    </xdr:from>
    <xdr:ext cx="2057400" cy="390525"/>
    <xdr:sp>
      <xdr:nvSpPr>
        <xdr:cNvPr id="2" name="AutoShape 24"/>
        <xdr:cNvSpPr>
          <a:spLocks/>
        </xdr:cNvSpPr>
      </xdr:nvSpPr>
      <xdr:spPr>
        <a:xfrm>
          <a:off x="7705725" y="9934575"/>
          <a:ext cx="2057400" cy="390525"/>
        </a:xfrm>
        <a:prstGeom prst="wedgeRoundRectCallout">
          <a:avLst>
            <a:gd name="adj1" fmla="val -37240"/>
            <a:gd name="adj2" fmla="val -206861"/>
          </a:avLst>
        </a:prstGeom>
        <a:solidFill>
          <a:srgbClr val="FFFFFF"/>
        </a:solidFill>
        <a:ln w="9525" cmpd="sng">
          <a:solidFill>
            <a:srgbClr val="000000"/>
          </a:solidFill>
          <a:headEnd type="none"/>
          <a:tailEnd type="none"/>
        </a:ln>
      </xdr:spPr>
      <xdr:txBody>
        <a:bodyPr vertOverflow="clip" wrap="square" anchor="ctr">
          <a:spAutoFit/>
        </a:bodyPr>
        <a:p>
          <a:pPr algn="l">
            <a:defRPr/>
          </a:pPr>
          <a:r>
            <a:rPr lang="en-US" cap="none" sz="1100" b="0" i="0" u="none" baseline="0">
              <a:latin typeface="ＭＳ Ｐゴシック"/>
              <a:ea typeface="ＭＳ Ｐゴシック"/>
              <a:cs typeface="ＭＳ Ｐゴシック"/>
            </a:rPr>
            <a:t>サンプル品のため
この金額は変更できません。</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342900</xdr:colOff>
      <xdr:row>18</xdr:row>
      <xdr:rowOff>219075</xdr:rowOff>
    </xdr:from>
    <xdr:ext cx="2057400" cy="381000"/>
    <xdr:sp>
      <xdr:nvSpPr>
        <xdr:cNvPr id="1" name="AutoShape 23"/>
        <xdr:cNvSpPr>
          <a:spLocks/>
        </xdr:cNvSpPr>
      </xdr:nvSpPr>
      <xdr:spPr>
        <a:xfrm>
          <a:off x="6553200" y="6000750"/>
          <a:ext cx="2057400" cy="381000"/>
        </a:xfrm>
        <a:prstGeom prst="wedgeRoundRectCallout">
          <a:avLst>
            <a:gd name="adj1" fmla="val -48351"/>
            <a:gd name="adj2" fmla="val -116666"/>
          </a:avLst>
        </a:prstGeom>
        <a:solidFill>
          <a:srgbClr val="FFFFFF"/>
        </a:solidFill>
        <a:ln w="9525" cmpd="sng">
          <a:solidFill>
            <a:srgbClr val="000000"/>
          </a:solidFill>
          <a:headEnd type="none"/>
          <a:tailEnd type="none"/>
        </a:ln>
      </xdr:spPr>
      <xdr:txBody>
        <a:bodyPr vertOverflow="clip" wrap="square" anchor="ctr">
          <a:spAutoFit/>
        </a:bodyPr>
        <a:p>
          <a:pPr algn="l">
            <a:defRPr/>
          </a:pPr>
          <a:r>
            <a:rPr lang="en-US" cap="none" sz="1100" b="0" i="0" u="none" baseline="0">
              <a:latin typeface="ＭＳ Ｐゴシック"/>
              <a:ea typeface="ＭＳ Ｐゴシック"/>
              <a:cs typeface="ＭＳ Ｐゴシック"/>
            </a:rPr>
            <a:t>サンプル品のため
この金額は変更できません。</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342900</xdr:colOff>
      <xdr:row>18</xdr:row>
      <xdr:rowOff>228600</xdr:rowOff>
    </xdr:from>
    <xdr:ext cx="2057400" cy="381000"/>
    <xdr:sp>
      <xdr:nvSpPr>
        <xdr:cNvPr id="1" name="AutoShape 13"/>
        <xdr:cNvSpPr>
          <a:spLocks/>
        </xdr:cNvSpPr>
      </xdr:nvSpPr>
      <xdr:spPr>
        <a:xfrm>
          <a:off x="6553200" y="5486400"/>
          <a:ext cx="2057400" cy="381000"/>
        </a:xfrm>
        <a:prstGeom prst="wedgeRoundRectCallout">
          <a:avLst>
            <a:gd name="adj1" fmla="val -48351"/>
            <a:gd name="adj2" fmla="val -116666"/>
          </a:avLst>
        </a:prstGeom>
        <a:solidFill>
          <a:srgbClr val="FFFFFF"/>
        </a:solidFill>
        <a:ln w="9525" cmpd="sng">
          <a:solidFill>
            <a:srgbClr val="000000"/>
          </a:solidFill>
          <a:headEnd type="none"/>
          <a:tailEnd type="none"/>
        </a:ln>
      </xdr:spPr>
      <xdr:txBody>
        <a:bodyPr vertOverflow="clip" wrap="square" anchor="ctr">
          <a:spAutoFit/>
        </a:bodyPr>
        <a:p>
          <a:pPr algn="l">
            <a:defRPr/>
          </a:pPr>
          <a:r>
            <a:rPr lang="en-US" cap="none" sz="1100" b="0" i="0" u="none" baseline="0">
              <a:latin typeface="ＭＳ Ｐゴシック"/>
              <a:ea typeface="ＭＳ Ｐゴシック"/>
              <a:cs typeface="ＭＳ Ｐゴシック"/>
            </a:rPr>
            <a:t>サンプル品のため
この金額は変更できません。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2"/>
  </sheetPr>
  <dimension ref="A1:U35"/>
  <sheetViews>
    <sheetView workbookViewId="0" topLeftCell="A1">
      <selection activeCell="C6" sqref="C6"/>
    </sheetView>
  </sheetViews>
  <sheetFormatPr defaultColWidth="9.00390625" defaultRowHeight="13.5"/>
  <cols>
    <col min="1" max="1" width="3.75390625" style="0" customWidth="1"/>
    <col min="2" max="3" width="17.75390625" style="0" customWidth="1"/>
    <col min="4" max="4" width="9.00390625" style="0" customWidth="1"/>
    <col min="5" max="5" width="17.75390625" style="0" customWidth="1"/>
    <col min="6" max="6" width="15.75390625" style="0" customWidth="1"/>
    <col min="7" max="7" width="17.75390625" style="0" customWidth="1"/>
    <col min="8" max="8" width="9.00390625" style="0" customWidth="1"/>
    <col min="9" max="9" width="18.75390625" style="0" customWidth="1"/>
    <col min="10" max="11" width="15.625" style="0" customWidth="1"/>
    <col min="12" max="23" width="10.75390625" style="0" customWidth="1"/>
  </cols>
  <sheetData>
    <row r="1" spans="1:11" ht="13.5">
      <c r="A1" s="11"/>
      <c r="B1" s="11"/>
      <c r="C1" s="11"/>
      <c r="D1" s="11"/>
      <c r="E1" s="11"/>
      <c r="F1" s="11"/>
      <c r="G1" s="11"/>
      <c r="H1" s="11"/>
      <c r="I1" s="11"/>
      <c r="J1" s="11"/>
      <c r="K1" s="11"/>
    </row>
    <row r="2" spans="1:11" ht="30" customHeight="1" thickBot="1">
      <c r="A2" s="11"/>
      <c r="B2" s="130" t="s">
        <v>52</v>
      </c>
      <c r="C2" s="145"/>
      <c r="D2" s="12"/>
      <c r="E2" s="12"/>
      <c r="F2" s="12"/>
      <c r="G2" s="12"/>
      <c r="H2" s="12"/>
      <c r="I2" s="76"/>
      <c r="J2" s="11"/>
      <c r="K2" s="11"/>
    </row>
    <row r="3" spans="1:11" ht="30" customHeight="1" thickBot="1" thickTop="1">
      <c r="A3" s="11"/>
      <c r="B3" s="66" t="s">
        <v>25</v>
      </c>
      <c r="C3" s="124"/>
      <c r="D3" s="48"/>
      <c r="E3" s="39"/>
      <c r="F3" s="44"/>
      <c r="G3" s="49"/>
      <c r="H3" s="48"/>
      <c r="I3" s="39"/>
      <c r="J3" s="11"/>
      <c r="K3" s="11"/>
    </row>
    <row r="4" spans="1:11" ht="24.75" customHeight="1" thickTop="1">
      <c r="A4" s="11"/>
      <c r="B4" s="138" t="s">
        <v>54</v>
      </c>
      <c r="C4" s="139"/>
      <c r="D4" s="139"/>
      <c r="E4" s="139"/>
      <c r="F4" s="139"/>
      <c r="G4" s="139"/>
      <c r="H4" s="139"/>
      <c r="I4" s="140"/>
      <c r="J4" s="11"/>
      <c r="K4" s="11"/>
    </row>
    <row r="5" spans="1:11" ht="24.75" customHeight="1" thickBot="1">
      <c r="A5" s="11"/>
      <c r="B5" s="146" t="s">
        <v>53</v>
      </c>
      <c r="C5" s="147"/>
      <c r="D5" s="147"/>
      <c r="E5" s="147"/>
      <c r="F5" s="147"/>
      <c r="G5" s="147"/>
      <c r="H5" s="147"/>
      <c r="I5" s="148"/>
      <c r="J5" s="11"/>
      <c r="K5" s="11"/>
    </row>
    <row r="6" spans="1:11" ht="27.75" customHeight="1" thickBot="1" thickTop="1">
      <c r="A6" s="11"/>
      <c r="B6" s="67" t="s">
        <v>26</v>
      </c>
      <c r="C6" s="125"/>
      <c r="D6" s="50"/>
      <c r="E6" s="46"/>
      <c r="F6" s="51"/>
      <c r="G6" s="52"/>
      <c r="H6" s="50"/>
      <c r="I6" s="53"/>
      <c r="J6" s="11"/>
      <c r="K6" s="11"/>
    </row>
    <row r="7" spans="1:11" ht="24.75" customHeight="1" thickTop="1">
      <c r="A7" s="11"/>
      <c r="B7" s="138" t="s">
        <v>56</v>
      </c>
      <c r="C7" s="139"/>
      <c r="D7" s="139"/>
      <c r="E7" s="139"/>
      <c r="F7" s="139"/>
      <c r="G7" s="139"/>
      <c r="H7" s="139"/>
      <c r="I7" s="140"/>
      <c r="J7" s="11"/>
      <c r="K7" s="11"/>
    </row>
    <row r="8" spans="1:11" ht="24.75" customHeight="1" thickBot="1">
      <c r="A8" s="11"/>
      <c r="B8" s="149" t="s">
        <v>57</v>
      </c>
      <c r="C8" s="150"/>
      <c r="D8" s="150"/>
      <c r="E8" s="150"/>
      <c r="F8" s="150"/>
      <c r="G8" s="150"/>
      <c r="H8" s="150"/>
      <c r="I8" s="151"/>
      <c r="J8" s="11"/>
      <c r="K8" s="11"/>
    </row>
    <row r="9" spans="1:21" ht="27.75" customHeight="1" thickBot="1" thickTop="1">
      <c r="A9" s="11"/>
      <c r="B9" s="68" t="s">
        <v>5</v>
      </c>
      <c r="C9" s="126"/>
      <c r="D9" s="14"/>
      <c r="E9" s="15"/>
      <c r="F9" s="15"/>
      <c r="G9" s="16"/>
      <c r="H9" s="15"/>
      <c r="I9" s="17"/>
      <c r="J9" s="11"/>
      <c r="K9" s="11"/>
      <c r="L9" s="8"/>
      <c r="M9" s="8"/>
      <c r="N9" s="7"/>
      <c r="O9" s="1"/>
      <c r="P9" s="2"/>
      <c r="Q9" s="2"/>
      <c r="R9" s="3"/>
      <c r="S9" s="1"/>
      <c r="T9" s="2"/>
      <c r="U9" s="2"/>
    </row>
    <row r="10" spans="1:21" ht="24.75" customHeight="1" thickTop="1">
      <c r="A10" s="11"/>
      <c r="B10" s="119" t="s">
        <v>61</v>
      </c>
      <c r="C10" s="129"/>
      <c r="D10" s="129"/>
      <c r="E10" s="129"/>
      <c r="F10" s="129"/>
      <c r="G10" s="129"/>
      <c r="H10" s="129"/>
      <c r="I10" s="129"/>
      <c r="J10" s="11"/>
      <c r="K10" s="11"/>
      <c r="L10" s="8"/>
      <c r="M10" s="8"/>
      <c r="N10" s="7"/>
      <c r="O10" s="1"/>
      <c r="P10" s="2"/>
      <c r="Q10" s="2"/>
      <c r="R10" s="3"/>
      <c r="S10" s="1"/>
      <c r="T10" s="2"/>
      <c r="U10" s="2"/>
    </row>
    <row r="11" spans="1:21" ht="24.75" customHeight="1">
      <c r="A11" s="11"/>
      <c r="B11" s="130" t="s">
        <v>59</v>
      </c>
      <c r="C11" s="129"/>
      <c r="D11" s="129"/>
      <c r="E11" s="129"/>
      <c r="F11" s="129"/>
      <c r="G11" s="129"/>
      <c r="H11" s="129"/>
      <c r="I11" s="129"/>
      <c r="J11" s="11"/>
      <c r="K11" s="11"/>
      <c r="L11" s="7"/>
      <c r="M11" s="7"/>
      <c r="N11" s="7"/>
      <c r="O11" s="1"/>
      <c r="P11" s="1"/>
      <c r="Q11" s="1"/>
      <c r="R11" s="3"/>
      <c r="S11" s="1"/>
      <c r="T11" s="1"/>
      <c r="U11" s="1"/>
    </row>
    <row r="12" spans="1:21" ht="24.75" customHeight="1">
      <c r="A12" s="11"/>
      <c r="B12" s="128" t="s">
        <v>65</v>
      </c>
      <c r="C12" s="141"/>
      <c r="D12" s="141"/>
      <c r="E12" s="141"/>
      <c r="F12" s="141"/>
      <c r="G12" s="141"/>
      <c r="H12" s="141"/>
      <c r="I12" s="141"/>
      <c r="J12" s="11"/>
      <c r="K12" s="11"/>
      <c r="L12" s="7"/>
      <c r="M12" s="7"/>
      <c r="N12" s="7"/>
      <c r="O12" s="1"/>
      <c r="P12" s="1"/>
      <c r="Q12" s="1"/>
      <c r="R12" s="3"/>
      <c r="S12" s="1"/>
      <c r="T12" s="1"/>
      <c r="U12" s="1"/>
    </row>
    <row r="13" spans="1:21" ht="24.75" customHeight="1">
      <c r="A13" s="11"/>
      <c r="B13" s="128" t="s">
        <v>66</v>
      </c>
      <c r="C13" s="141"/>
      <c r="D13" s="141"/>
      <c r="E13" s="141"/>
      <c r="F13" s="141"/>
      <c r="G13" s="141"/>
      <c r="H13" s="141"/>
      <c r="I13" s="141"/>
      <c r="J13" s="11"/>
      <c r="K13" s="11"/>
      <c r="L13" s="7"/>
      <c r="M13" s="7"/>
      <c r="N13" s="7"/>
      <c r="O13" s="1"/>
      <c r="P13" s="1"/>
      <c r="Q13" s="1"/>
      <c r="R13" s="3"/>
      <c r="S13" s="1"/>
      <c r="T13" s="1"/>
      <c r="U13" s="1"/>
    </row>
    <row r="14" spans="1:21" ht="3" customHeight="1" thickBot="1">
      <c r="A14" s="11"/>
      <c r="B14" s="130"/>
      <c r="C14" s="141"/>
      <c r="D14" s="141"/>
      <c r="E14" s="141"/>
      <c r="F14" s="141"/>
      <c r="G14" s="141"/>
      <c r="H14" s="141"/>
      <c r="I14" s="141"/>
      <c r="J14" s="11"/>
      <c r="K14" s="11"/>
      <c r="L14" s="7"/>
      <c r="M14" s="7"/>
      <c r="N14" s="7"/>
      <c r="O14" s="1"/>
      <c r="P14" s="1"/>
      <c r="Q14" s="1"/>
      <c r="R14" s="3"/>
      <c r="S14" s="1"/>
      <c r="T14" s="1"/>
      <c r="U14" s="1"/>
    </row>
    <row r="15" spans="1:21" ht="27.75" customHeight="1" thickBot="1" thickTop="1">
      <c r="A15" s="11"/>
      <c r="B15" s="67" t="s">
        <v>27</v>
      </c>
      <c r="C15" s="127"/>
      <c r="D15" s="24"/>
      <c r="E15" s="24"/>
      <c r="F15" s="24"/>
      <c r="G15" s="24"/>
      <c r="H15" s="54"/>
      <c r="I15" s="47"/>
      <c r="J15" s="10"/>
      <c r="K15" s="10"/>
      <c r="L15" s="8"/>
      <c r="M15" s="8"/>
      <c r="N15" s="7"/>
      <c r="O15" s="4"/>
      <c r="P15" s="4"/>
      <c r="Q15" s="4"/>
      <c r="R15" s="3"/>
      <c r="S15" s="5"/>
      <c r="T15" s="4"/>
      <c r="U15" s="4"/>
    </row>
    <row r="16" spans="1:21" ht="24.75" customHeight="1" thickTop="1">
      <c r="A16" s="11"/>
      <c r="B16" s="142" t="s">
        <v>55</v>
      </c>
      <c r="C16" s="144"/>
      <c r="D16" s="144"/>
      <c r="E16" s="144"/>
      <c r="F16" s="144"/>
      <c r="G16" s="144"/>
      <c r="H16" s="141"/>
      <c r="I16" s="141"/>
      <c r="J16" s="10"/>
      <c r="K16" s="10"/>
      <c r="L16" s="8"/>
      <c r="M16" s="8"/>
      <c r="N16" s="7"/>
      <c r="O16" s="5"/>
      <c r="P16" s="4"/>
      <c r="Q16" s="4"/>
      <c r="R16" s="3"/>
      <c r="S16" s="5"/>
      <c r="T16" s="4"/>
      <c r="U16" s="4"/>
    </row>
    <row r="17" spans="1:21" ht="24.75" customHeight="1" thickBot="1">
      <c r="A17" s="11"/>
      <c r="B17" s="119" t="s">
        <v>60</v>
      </c>
      <c r="C17" s="129"/>
      <c r="D17" s="129"/>
      <c r="E17" s="129"/>
      <c r="F17" s="129"/>
      <c r="G17" s="129"/>
      <c r="H17" s="129"/>
      <c r="I17" s="129"/>
      <c r="J17" s="9"/>
      <c r="K17" s="9"/>
      <c r="L17" s="8"/>
      <c r="M17" s="8"/>
      <c r="N17" s="7"/>
      <c r="O17" s="5"/>
      <c r="P17" s="4"/>
      <c r="Q17" s="4"/>
      <c r="R17" s="3"/>
      <c r="S17" s="5"/>
      <c r="T17" s="4"/>
      <c r="U17" s="4"/>
    </row>
    <row r="18" spans="1:21" ht="27.75" customHeight="1" thickBot="1" thickTop="1">
      <c r="A18" s="11"/>
      <c r="B18" s="67" t="s">
        <v>28</v>
      </c>
      <c r="C18" s="127"/>
      <c r="D18" s="24"/>
      <c r="E18" s="24"/>
      <c r="F18" s="24"/>
      <c r="G18" s="24"/>
      <c r="H18" s="25"/>
      <c r="I18" s="10"/>
      <c r="J18" s="9"/>
      <c r="K18" s="9"/>
      <c r="L18" s="8"/>
      <c r="M18" s="8"/>
      <c r="N18" s="7"/>
      <c r="O18" s="5"/>
      <c r="P18" s="4"/>
      <c r="Q18" s="4"/>
      <c r="R18" s="3"/>
      <c r="S18" s="5"/>
      <c r="T18" s="4"/>
      <c r="U18" s="4"/>
    </row>
    <row r="19" spans="1:21" ht="24.75" customHeight="1" thickTop="1">
      <c r="A19" s="11"/>
      <c r="B19" s="142" t="s">
        <v>58</v>
      </c>
      <c r="C19" s="135"/>
      <c r="D19" s="135"/>
      <c r="E19" s="135"/>
      <c r="F19" s="135"/>
      <c r="G19" s="135"/>
      <c r="H19" s="135"/>
      <c r="I19" s="135"/>
      <c r="J19" s="9"/>
      <c r="K19" s="9"/>
      <c r="L19" s="8"/>
      <c r="M19" s="8"/>
      <c r="N19" s="7"/>
      <c r="O19" s="5"/>
      <c r="P19" s="4"/>
      <c r="Q19" s="4"/>
      <c r="R19" s="3"/>
      <c r="S19" s="5"/>
      <c r="T19" s="4"/>
      <c r="U19" s="4"/>
    </row>
    <row r="20" spans="1:21" ht="24.75" customHeight="1">
      <c r="A20" s="11"/>
      <c r="B20" s="143" t="s">
        <v>63</v>
      </c>
      <c r="C20" s="129"/>
      <c r="D20" s="129"/>
      <c r="E20" s="129"/>
      <c r="F20" s="129"/>
      <c r="G20" s="129"/>
      <c r="H20" s="129"/>
      <c r="I20" s="129"/>
      <c r="J20" s="8"/>
      <c r="K20" s="8"/>
      <c r="L20" s="8"/>
      <c r="M20" s="8"/>
      <c r="N20" s="7"/>
      <c r="O20" s="5"/>
      <c r="P20" s="4"/>
      <c r="Q20" s="4"/>
      <c r="R20" s="3"/>
      <c r="S20" s="5"/>
      <c r="T20" s="4"/>
      <c r="U20" s="4"/>
    </row>
    <row r="21" spans="1:21" ht="0.75" customHeight="1">
      <c r="A21" s="11"/>
      <c r="B21" s="2"/>
      <c r="C21" s="2"/>
      <c r="D21" s="2"/>
      <c r="E21" s="38"/>
      <c r="F21" s="38"/>
      <c r="G21" s="8"/>
      <c r="H21" s="31"/>
      <c r="I21" s="31"/>
      <c r="J21" s="8"/>
      <c r="K21" s="8"/>
      <c r="L21" s="8"/>
      <c r="M21" s="8"/>
      <c r="N21" s="7"/>
      <c r="O21" s="5"/>
      <c r="P21" s="4"/>
      <c r="Q21" s="4"/>
      <c r="R21" s="3"/>
      <c r="S21" s="5"/>
      <c r="T21" s="4"/>
      <c r="U21" s="4"/>
    </row>
    <row r="22" spans="1:21" ht="24.75" customHeight="1">
      <c r="A22" s="11"/>
      <c r="B22" s="136" t="s">
        <v>62</v>
      </c>
      <c r="C22" s="120"/>
      <c r="D22" s="120"/>
      <c r="E22" s="120"/>
      <c r="F22" s="120"/>
      <c r="G22" s="120"/>
      <c r="H22" s="120"/>
      <c r="I22" s="120"/>
      <c r="J22" s="8"/>
      <c r="K22" s="8"/>
      <c r="L22" s="8"/>
      <c r="M22" s="8"/>
      <c r="N22" s="7"/>
      <c r="O22" s="5"/>
      <c r="P22" s="4"/>
      <c r="Q22" s="4"/>
      <c r="R22" s="3"/>
      <c r="S22" s="5"/>
      <c r="T22" s="4"/>
      <c r="U22" s="4"/>
    </row>
    <row r="23" spans="1:21" ht="24.75" customHeight="1">
      <c r="A23" s="11"/>
      <c r="B23" s="137" t="s">
        <v>64</v>
      </c>
      <c r="C23" s="120"/>
      <c r="D23" s="120"/>
      <c r="E23" s="120"/>
      <c r="F23" s="120"/>
      <c r="G23" s="120"/>
      <c r="H23" s="120"/>
      <c r="I23" s="120"/>
      <c r="J23" s="8"/>
      <c r="K23" s="8"/>
      <c r="L23" s="8"/>
      <c r="M23" s="8"/>
      <c r="N23" s="7"/>
      <c r="O23" s="5"/>
      <c r="P23" s="4"/>
      <c r="Q23" s="4"/>
      <c r="R23" s="3"/>
      <c r="S23" s="5"/>
      <c r="T23" s="4"/>
      <c r="U23" s="4"/>
    </row>
    <row r="24" spans="1:21" ht="6.75" customHeight="1">
      <c r="A24" s="11"/>
      <c r="B24" s="2"/>
      <c r="C24" s="2"/>
      <c r="D24" s="2"/>
      <c r="E24" s="38"/>
      <c r="F24" s="38"/>
      <c r="G24" s="8"/>
      <c r="H24" s="31"/>
      <c r="I24" s="31"/>
      <c r="J24" s="8"/>
      <c r="K24" s="8"/>
      <c r="L24" s="8"/>
      <c r="M24" s="8"/>
      <c r="N24" s="7"/>
      <c r="O24" s="5"/>
      <c r="P24" s="4"/>
      <c r="Q24" s="4"/>
      <c r="R24" s="3"/>
      <c r="S24" s="5"/>
      <c r="T24" s="4"/>
      <c r="U24" s="4"/>
    </row>
    <row r="25" spans="2:21" ht="19.5" customHeight="1">
      <c r="B25" s="8"/>
      <c r="C25" s="8"/>
      <c r="D25" s="8"/>
      <c r="E25" s="8"/>
      <c r="F25" s="8"/>
      <c r="G25" s="8"/>
      <c r="H25" s="8"/>
      <c r="I25" s="30"/>
      <c r="J25" s="7"/>
      <c r="K25" s="7"/>
      <c r="L25" s="7"/>
      <c r="M25" s="7"/>
      <c r="N25" s="7"/>
      <c r="O25" s="1"/>
      <c r="P25" s="3"/>
      <c r="Q25" s="3"/>
      <c r="R25" s="3"/>
      <c r="S25" s="1"/>
      <c r="T25" s="3"/>
      <c r="U25" s="3"/>
    </row>
    <row r="26" spans="2:21" ht="19.5" customHeight="1">
      <c r="B26" s="8"/>
      <c r="C26" s="8"/>
      <c r="D26" s="8"/>
      <c r="E26" s="8"/>
      <c r="F26" s="8"/>
      <c r="G26" s="8"/>
      <c r="H26" s="8"/>
      <c r="I26" s="8"/>
      <c r="J26" s="7"/>
      <c r="K26" s="7"/>
      <c r="L26" s="7"/>
      <c r="M26" s="7"/>
      <c r="N26" s="7"/>
      <c r="O26" s="3"/>
      <c r="P26" s="3"/>
      <c r="Q26" s="3"/>
      <c r="R26" s="3"/>
      <c r="S26" s="3"/>
      <c r="T26" s="3"/>
      <c r="U26" s="3"/>
    </row>
    <row r="27" spans="2:21" ht="19.5" customHeight="1">
      <c r="B27" s="8"/>
      <c r="C27" s="8"/>
      <c r="D27" s="8"/>
      <c r="E27" s="8"/>
      <c r="F27" s="8"/>
      <c r="G27" s="8"/>
      <c r="H27" s="8"/>
      <c r="I27" s="8"/>
      <c r="J27" s="3"/>
      <c r="K27" s="1"/>
      <c r="L27" s="6"/>
      <c r="M27" s="6"/>
      <c r="N27" s="3"/>
      <c r="O27" s="1"/>
      <c r="P27" s="6"/>
      <c r="Q27" s="6"/>
      <c r="R27" s="3"/>
      <c r="S27" s="1"/>
      <c r="T27" s="6"/>
      <c r="U27" s="6"/>
    </row>
    <row r="28" spans="2:21" ht="19.5" customHeight="1">
      <c r="B28" s="8"/>
      <c r="C28" s="8"/>
      <c r="D28" s="8"/>
      <c r="E28" s="8"/>
      <c r="F28" s="8"/>
      <c r="G28" s="8"/>
      <c r="H28" s="8"/>
      <c r="I28" s="8"/>
      <c r="J28" s="3"/>
      <c r="K28" s="1"/>
      <c r="L28" s="6"/>
      <c r="M28" s="6"/>
      <c r="N28" s="3"/>
      <c r="O28" s="1"/>
      <c r="P28" s="6"/>
      <c r="Q28" s="6"/>
      <c r="R28" s="3"/>
      <c r="S28" s="1"/>
      <c r="T28" s="6"/>
      <c r="U28" s="6"/>
    </row>
    <row r="29" spans="2:21" ht="19.5" customHeight="1">
      <c r="B29" s="8"/>
      <c r="C29" s="8"/>
      <c r="D29" s="8"/>
      <c r="E29" s="8"/>
      <c r="F29" s="8"/>
      <c r="G29" s="8"/>
      <c r="H29" s="8"/>
      <c r="I29" s="8"/>
      <c r="J29" s="3"/>
      <c r="K29" s="3"/>
      <c r="L29" s="3"/>
      <c r="M29" s="3"/>
      <c r="N29" s="3"/>
      <c r="O29" s="3"/>
      <c r="P29" s="3"/>
      <c r="Q29" s="3"/>
      <c r="R29" s="3"/>
      <c r="S29" s="3"/>
      <c r="T29" s="3"/>
      <c r="U29" s="3"/>
    </row>
    <row r="30" spans="2:21" ht="19.5" customHeight="1">
      <c r="B30" s="7"/>
      <c r="C30" s="7"/>
      <c r="D30" s="7"/>
      <c r="E30" s="7"/>
      <c r="F30" s="7"/>
      <c r="G30" s="7"/>
      <c r="H30" s="7"/>
      <c r="I30" s="7"/>
      <c r="J30" s="3"/>
      <c r="K30" s="3"/>
      <c r="L30" s="3"/>
      <c r="M30" s="3"/>
      <c r="N30" s="3"/>
      <c r="O30" s="3"/>
      <c r="P30" s="3"/>
      <c r="Q30" s="3"/>
      <c r="R30" s="3"/>
      <c r="S30" s="3"/>
      <c r="T30" s="3"/>
      <c r="U30" s="3"/>
    </row>
    <row r="31" spans="2:9" ht="19.5" customHeight="1">
      <c r="B31" s="7"/>
      <c r="C31" s="7"/>
      <c r="D31" s="7"/>
      <c r="E31" s="7"/>
      <c r="F31" s="7"/>
      <c r="G31" s="7"/>
      <c r="H31" s="7"/>
      <c r="I31" s="7"/>
    </row>
    <row r="32" spans="2:9" ht="19.5" customHeight="1">
      <c r="B32" s="1"/>
      <c r="C32" s="6"/>
      <c r="D32" s="6"/>
      <c r="E32" s="3"/>
      <c r="F32" s="3"/>
      <c r="G32" s="1"/>
      <c r="H32" s="6"/>
      <c r="I32" s="6"/>
    </row>
    <row r="33" spans="2:9" ht="19.5" customHeight="1">
      <c r="B33" s="1"/>
      <c r="C33" s="6"/>
      <c r="D33" s="6"/>
      <c r="E33" s="3"/>
      <c r="F33" s="3"/>
      <c r="G33" s="1"/>
      <c r="H33" s="6"/>
      <c r="I33" s="6"/>
    </row>
    <row r="34" spans="2:9" ht="19.5" customHeight="1">
      <c r="B34" s="3"/>
      <c r="C34" s="3"/>
      <c r="D34" s="3"/>
      <c r="E34" s="3"/>
      <c r="F34" s="3"/>
      <c r="G34" s="3"/>
      <c r="H34" s="3"/>
      <c r="I34" s="3"/>
    </row>
    <row r="35" spans="2:9" ht="12.75">
      <c r="B35" s="3"/>
      <c r="C35" s="3"/>
      <c r="D35" s="3"/>
      <c r="E35" s="3"/>
      <c r="F35" s="3"/>
      <c r="G35" s="3"/>
      <c r="H35" s="3"/>
      <c r="I35" s="3"/>
    </row>
  </sheetData>
  <sheetProtection password="CCE4" sheet="1" objects="1" scenarios="1" selectLockedCells="1"/>
  <mergeCells count="16">
    <mergeCell ref="B14:I14"/>
    <mergeCell ref="B2:C2"/>
    <mergeCell ref="B10:I10"/>
    <mergeCell ref="B11:I11"/>
    <mergeCell ref="B5:I5"/>
    <mergeCell ref="B8:I8"/>
    <mergeCell ref="B22:I22"/>
    <mergeCell ref="B23:I23"/>
    <mergeCell ref="B4:I4"/>
    <mergeCell ref="B7:I7"/>
    <mergeCell ref="B12:I12"/>
    <mergeCell ref="B19:I19"/>
    <mergeCell ref="B20:I20"/>
    <mergeCell ref="B17:I17"/>
    <mergeCell ref="B16:I16"/>
    <mergeCell ref="B13:I13"/>
  </mergeCells>
  <printOptions/>
  <pageMargins left="0.13" right="0.14" top="0.72" bottom="1" header="0.512" footer="0.512"/>
  <pageSetup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12"/>
  </sheetPr>
  <dimension ref="A1:U48"/>
  <sheetViews>
    <sheetView tabSelected="1" workbookViewId="0" topLeftCell="A1">
      <selection activeCell="D28" sqref="D28"/>
    </sheetView>
  </sheetViews>
  <sheetFormatPr defaultColWidth="9.00390625" defaultRowHeight="13.5"/>
  <cols>
    <col min="1" max="1" width="3.75390625" style="0" customWidth="1"/>
    <col min="2" max="3" width="17.75390625" style="0" customWidth="1"/>
    <col min="4" max="4" width="9.00390625" style="0" customWidth="1"/>
    <col min="5" max="5" width="17.75390625" style="0" customWidth="1"/>
    <col min="6" max="6" width="15.75390625" style="0" customWidth="1"/>
    <col min="7" max="7" width="17.75390625" style="0" customWidth="1"/>
    <col min="8" max="8" width="9.00390625" style="0" customWidth="1"/>
    <col min="9" max="9" width="18.75390625" style="0" customWidth="1"/>
    <col min="10" max="11" width="15.625" style="0" customWidth="1"/>
    <col min="12" max="23" width="10.75390625" style="0" customWidth="1"/>
  </cols>
  <sheetData>
    <row r="1" spans="1:11" ht="13.5">
      <c r="A1" s="11"/>
      <c r="B1" s="11"/>
      <c r="C1" s="11"/>
      <c r="D1" s="11"/>
      <c r="E1" s="11"/>
      <c r="F1" s="11"/>
      <c r="G1" s="11"/>
      <c r="H1" s="11"/>
      <c r="I1" s="11"/>
      <c r="J1" s="11"/>
      <c r="K1" s="11"/>
    </row>
    <row r="2" spans="1:11" ht="30" customHeight="1" thickBot="1">
      <c r="A2" s="11"/>
      <c r="B2" s="130" t="s">
        <v>23</v>
      </c>
      <c r="C2" s="145"/>
      <c r="D2" s="12"/>
      <c r="E2" s="12"/>
      <c r="F2" s="12"/>
      <c r="G2" s="12"/>
      <c r="H2" s="12"/>
      <c r="I2" s="13"/>
      <c r="J2" s="11"/>
      <c r="K2" s="11"/>
    </row>
    <row r="3" spans="1:11" ht="30" customHeight="1" thickBot="1" thickTop="1">
      <c r="A3" s="11"/>
      <c r="B3" s="66" t="s">
        <v>25</v>
      </c>
      <c r="C3" s="20"/>
      <c r="D3" s="48"/>
      <c r="E3" s="39"/>
      <c r="F3" s="44"/>
      <c r="G3" s="49"/>
      <c r="H3" s="48"/>
      <c r="I3" s="39"/>
      <c r="J3" s="11"/>
      <c r="K3" s="11"/>
    </row>
    <row r="4" spans="1:11" ht="24.75" customHeight="1" thickTop="1">
      <c r="A4" s="11"/>
      <c r="B4" s="180" t="s">
        <v>48</v>
      </c>
      <c r="C4" s="139"/>
      <c r="D4" s="181"/>
      <c r="E4" s="181"/>
      <c r="F4" s="181"/>
      <c r="G4" s="181"/>
      <c r="H4" s="181"/>
      <c r="I4" s="182"/>
      <c r="J4" s="11"/>
      <c r="K4" s="11"/>
    </row>
    <row r="5" spans="1:11" ht="24.75" customHeight="1" thickBot="1">
      <c r="A5" s="11"/>
      <c r="B5" s="169" t="s">
        <v>24</v>
      </c>
      <c r="C5" s="170"/>
      <c r="D5" s="170"/>
      <c r="E5" s="170"/>
      <c r="F5" s="170"/>
      <c r="G5" s="170"/>
      <c r="H5" s="170"/>
      <c r="I5" s="171"/>
      <c r="J5" s="11"/>
      <c r="K5" s="11"/>
    </row>
    <row r="6" spans="1:11" ht="27.75" customHeight="1" thickBot="1" thickTop="1">
      <c r="A6" s="11"/>
      <c r="B6" s="67" t="s">
        <v>26</v>
      </c>
      <c r="C6" s="45"/>
      <c r="D6" s="50"/>
      <c r="E6" s="46"/>
      <c r="F6" s="51"/>
      <c r="G6" s="52"/>
      <c r="H6" s="50"/>
      <c r="I6" s="53"/>
      <c r="J6" s="11"/>
      <c r="K6" s="11"/>
    </row>
    <row r="7" spans="1:11" ht="24.75" customHeight="1" thickTop="1">
      <c r="A7" s="11"/>
      <c r="B7" s="180" t="s">
        <v>93</v>
      </c>
      <c r="C7" s="181"/>
      <c r="D7" s="181"/>
      <c r="E7" s="181"/>
      <c r="F7" s="181"/>
      <c r="G7" s="181"/>
      <c r="H7" s="181"/>
      <c r="I7" s="182"/>
      <c r="J7" s="11"/>
      <c r="K7" s="11"/>
    </row>
    <row r="8" spans="1:11" ht="24.75" customHeight="1" thickBot="1">
      <c r="A8" s="11"/>
      <c r="B8" s="172" t="s">
        <v>92</v>
      </c>
      <c r="C8" s="170"/>
      <c r="D8" s="170"/>
      <c r="E8" s="170"/>
      <c r="F8" s="170"/>
      <c r="G8" s="170"/>
      <c r="H8" s="170"/>
      <c r="I8" s="171"/>
      <c r="J8" s="11"/>
      <c r="K8" s="11"/>
    </row>
    <row r="9" spans="1:11" ht="5.25" customHeight="1" thickBot="1" thickTop="1">
      <c r="A9" s="11"/>
      <c r="B9" s="109"/>
      <c r="C9" s="31"/>
      <c r="D9" s="31"/>
      <c r="E9" s="31"/>
      <c r="F9" s="31"/>
      <c r="G9" s="31"/>
      <c r="H9" s="31"/>
      <c r="I9" s="31"/>
      <c r="J9" s="11"/>
      <c r="K9" s="11"/>
    </row>
    <row r="10" spans="1:21" ht="27.75" customHeight="1" thickBot="1" thickTop="1">
      <c r="A10" s="11"/>
      <c r="B10" s="69" t="s">
        <v>97</v>
      </c>
      <c r="C10" s="15"/>
      <c r="D10" s="14"/>
      <c r="E10" s="15"/>
      <c r="F10" s="15"/>
      <c r="G10" s="16"/>
      <c r="H10" s="15"/>
      <c r="I10" s="17"/>
      <c r="J10" s="11"/>
      <c r="K10" s="11"/>
      <c r="L10" s="8"/>
      <c r="M10" s="8"/>
      <c r="N10" s="7"/>
      <c r="O10" s="1"/>
      <c r="P10" s="2"/>
      <c r="Q10" s="2"/>
      <c r="R10" s="3"/>
      <c r="S10" s="1"/>
      <c r="T10" s="2"/>
      <c r="U10" s="2"/>
    </row>
    <row r="11" spans="1:21" ht="24.75" customHeight="1" thickTop="1">
      <c r="A11" s="11"/>
      <c r="B11" s="134" t="s">
        <v>91</v>
      </c>
      <c r="C11" s="129"/>
      <c r="D11" s="129"/>
      <c r="E11" s="129"/>
      <c r="F11" s="129"/>
      <c r="G11" s="129"/>
      <c r="H11" s="129"/>
      <c r="I11" s="129"/>
      <c r="J11" s="11"/>
      <c r="K11" s="11"/>
      <c r="L11" s="8"/>
      <c r="M11" s="8"/>
      <c r="N11" s="7"/>
      <c r="O11" s="1"/>
      <c r="P11" s="2"/>
      <c r="Q11" s="2"/>
      <c r="R11" s="3"/>
      <c r="S11" s="1"/>
      <c r="T11" s="2"/>
      <c r="U11" s="2"/>
    </row>
    <row r="12" spans="1:21" ht="24.75" customHeight="1">
      <c r="A12" s="11"/>
      <c r="B12" s="119" t="s">
        <v>106</v>
      </c>
      <c r="C12" s="129"/>
      <c r="D12" s="129"/>
      <c r="E12" s="129"/>
      <c r="F12" s="129"/>
      <c r="G12" s="129"/>
      <c r="H12" s="129"/>
      <c r="I12" s="129"/>
      <c r="J12" s="9"/>
      <c r="K12" s="9"/>
      <c r="L12" s="8"/>
      <c r="M12" s="8"/>
      <c r="N12" s="7"/>
      <c r="O12" s="5"/>
      <c r="P12" s="4"/>
      <c r="Q12" s="4"/>
      <c r="R12" s="3"/>
      <c r="S12" s="5"/>
      <c r="T12" s="4"/>
      <c r="U12" s="4"/>
    </row>
    <row r="13" spans="1:21" ht="24.75" customHeight="1" thickBot="1">
      <c r="A13" s="11"/>
      <c r="B13" s="154" t="s">
        <v>95</v>
      </c>
      <c r="C13" s="129"/>
      <c r="D13" s="129"/>
      <c r="E13" s="129"/>
      <c r="F13" s="129"/>
      <c r="G13" s="129"/>
      <c r="H13" s="129"/>
      <c r="I13" s="129"/>
      <c r="J13" s="9"/>
      <c r="K13" s="9"/>
      <c r="L13" s="8"/>
      <c r="M13" s="8"/>
      <c r="N13" s="7"/>
      <c r="O13" s="5"/>
      <c r="P13" s="4"/>
      <c r="Q13" s="4"/>
      <c r="R13" s="3"/>
      <c r="S13" s="5"/>
      <c r="T13" s="4"/>
      <c r="U13" s="4"/>
    </row>
    <row r="14" spans="1:21" ht="24.75" customHeight="1" thickBot="1" thickTop="1">
      <c r="A14" s="11"/>
      <c r="B14" s="155" t="s">
        <v>105</v>
      </c>
      <c r="C14" s="156"/>
      <c r="D14" s="156"/>
      <c r="E14" s="156"/>
      <c r="F14" s="156"/>
      <c r="G14" s="156"/>
      <c r="H14" s="156"/>
      <c r="I14" s="157"/>
      <c r="J14" s="9"/>
      <c r="K14" s="9"/>
      <c r="L14" s="8"/>
      <c r="M14" s="8"/>
      <c r="N14" s="7"/>
      <c r="O14" s="5"/>
      <c r="P14" s="4"/>
      <c r="Q14" s="4"/>
      <c r="R14" s="3"/>
      <c r="S14" s="5"/>
      <c r="T14" s="4"/>
      <c r="U14" s="4"/>
    </row>
    <row r="15" spans="1:21" ht="24.75" customHeight="1" thickTop="1">
      <c r="A15" s="11"/>
      <c r="B15" s="119" t="s">
        <v>46</v>
      </c>
      <c r="C15" s="129"/>
      <c r="D15" s="129"/>
      <c r="E15" s="129"/>
      <c r="F15" s="129"/>
      <c r="G15" s="129"/>
      <c r="H15" s="129"/>
      <c r="I15" s="129"/>
      <c r="J15" s="9"/>
      <c r="K15" s="9"/>
      <c r="L15" s="8"/>
      <c r="M15" s="8"/>
      <c r="N15" s="7"/>
      <c r="O15" s="5"/>
      <c r="P15" s="4"/>
      <c r="Q15" s="4"/>
      <c r="R15" s="3"/>
      <c r="S15" s="5"/>
      <c r="T15" s="4"/>
      <c r="U15" s="4"/>
    </row>
    <row r="16" spans="1:21" ht="24.75" customHeight="1" thickBot="1">
      <c r="A16" s="11"/>
      <c r="B16" s="143" t="s">
        <v>47</v>
      </c>
      <c r="C16" s="129"/>
      <c r="D16" s="129"/>
      <c r="E16" s="129"/>
      <c r="F16" s="129"/>
      <c r="G16" s="129"/>
      <c r="H16" s="129"/>
      <c r="I16" s="129"/>
      <c r="J16" s="9"/>
      <c r="K16" s="9"/>
      <c r="L16" s="8"/>
      <c r="M16" s="8"/>
      <c r="N16" s="7"/>
      <c r="O16" s="5"/>
      <c r="P16" s="4"/>
      <c r="Q16" s="4"/>
      <c r="R16" s="3"/>
      <c r="S16" s="5"/>
      <c r="T16" s="4"/>
      <c r="U16" s="4"/>
    </row>
    <row r="17" spans="1:21" ht="24.75" customHeight="1" thickBot="1" thickTop="1">
      <c r="A17" s="11"/>
      <c r="B17" s="158" t="s">
        <v>49</v>
      </c>
      <c r="C17" s="159"/>
      <c r="D17" s="159"/>
      <c r="E17" s="159"/>
      <c r="F17" s="159"/>
      <c r="G17" s="159"/>
      <c r="H17" s="159"/>
      <c r="I17" s="160"/>
      <c r="J17" s="9"/>
      <c r="K17" s="9"/>
      <c r="L17" s="8"/>
      <c r="M17" s="8"/>
      <c r="N17" s="7"/>
      <c r="O17" s="5"/>
      <c r="P17" s="4"/>
      <c r="Q17" s="4"/>
      <c r="R17" s="3"/>
      <c r="S17" s="5"/>
      <c r="T17" s="4"/>
      <c r="U17" s="4"/>
    </row>
    <row r="18" spans="1:21" ht="5.25" customHeight="1" thickBot="1" thickTop="1">
      <c r="A18" s="11"/>
      <c r="B18" s="95"/>
      <c r="C18" s="108"/>
      <c r="D18" s="108"/>
      <c r="E18" s="108"/>
      <c r="F18" s="108"/>
      <c r="G18" s="108"/>
      <c r="H18" s="108"/>
      <c r="I18" s="108"/>
      <c r="J18" s="9"/>
      <c r="K18" s="9"/>
      <c r="L18" s="8"/>
      <c r="M18" s="8"/>
      <c r="N18" s="7"/>
      <c r="O18" s="5"/>
      <c r="P18" s="4"/>
      <c r="Q18" s="4"/>
      <c r="R18" s="3"/>
      <c r="S18" s="5"/>
      <c r="T18" s="4"/>
      <c r="U18" s="4"/>
    </row>
    <row r="19" spans="1:21" ht="27.75" customHeight="1" thickBot="1" thickTop="1">
      <c r="A19" s="11"/>
      <c r="B19" s="67" t="s">
        <v>98</v>
      </c>
      <c r="C19" s="15"/>
      <c r="D19" s="14"/>
      <c r="E19" s="15"/>
      <c r="F19" s="15"/>
      <c r="G19" s="16"/>
      <c r="H19" s="15"/>
      <c r="I19" s="17"/>
      <c r="J19" s="11"/>
      <c r="K19" s="11"/>
      <c r="L19" s="8"/>
      <c r="M19" s="8"/>
      <c r="N19" s="7"/>
      <c r="O19" s="1"/>
      <c r="P19" s="2"/>
      <c r="Q19" s="2"/>
      <c r="R19" s="3"/>
      <c r="S19" s="1"/>
      <c r="T19" s="2"/>
      <c r="U19" s="2"/>
    </row>
    <row r="20" spans="1:21" ht="24.75" customHeight="1" thickTop="1">
      <c r="A20" s="11"/>
      <c r="B20" s="134" t="s">
        <v>94</v>
      </c>
      <c r="C20" s="129"/>
      <c r="D20" s="129"/>
      <c r="E20" s="129"/>
      <c r="F20" s="129"/>
      <c r="G20" s="129"/>
      <c r="H20" s="129"/>
      <c r="I20" s="129"/>
      <c r="J20" s="11"/>
      <c r="K20" s="11"/>
      <c r="L20" s="7"/>
      <c r="M20" s="7"/>
      <c r="N20" s="7"/>
      <c r="O20" s="1"/>
      <c r="P20" s="1"/>
      <c r="Q20" s="1"/>
      <c r="R20" s="3"/>
      <c r="S20" s="1"/>
      <c r="T20" s="1"/>
      <c r="U20" s="1"/>
    </row>
    <row r="21" spans="1:21" ht="24.75" customHeight="1">
      <c r="A21" s="11"/>
      <c r="B21" s="119" t="s">
        <v>44</v>
      </c>
      <c r="C21" s="129"/>
      <c r="D21" s="129"/>
      <c r="E21" s="129"/>
      <c r="F21" s="129"/>
      <c r="G21" s="129"/>
      <c r="H21" s="129"/>
      <c r="I21" s="129"/>
      <c r="J21" s="9"/>
      <c r="K21" s="9"/>
      <c r="L21" s="8"/>
      <c r="M21" s="8"/>
      <c r="N21" s="7"/>
      <c r="O21" s="5"/>
      <c r="P21" s="4"/>
      <c r="Q21" s="4"/>
      <c r="R21" s="3"/>
      <c r="S21" s="5"/>
      <c r="T21" s="4"/>
      <c r="U21" s="4"/>
    </row>
    <row r="22" spans="1:21" ht="24.75" customHeight="1" thickBot="1">
      <c r="A22" s="11"/>
      <c r="B22" s="143" t="s">
        <v>45</v>
      </c>
      <c r="C22" s="129"/>
      <c r="D22" s="129"/>
      <c r="E22" s="129"/>
      <c r="F22" s="129"/>
      <c r="G22" s="129"/>
      <c r="H22" s="129"/>
      <c r="I22" s="129"/>
      <c r="J22" s="8"/>
      <c r="K22" s="8"/>
      <c r="L22" s="8"/>
      <c r="M22" s="8"/>
      <c r="N22" s="7"/>
      <c r="O22" s="5"/>
      <c r="P22" s="4"/>
      <c r="Q22" s="4"/>
      <c r="R22" s="3"/>
      <c r="S22" s="5"/>
      <c r="T22" s="4"/>
      <c r="U22" s="4"/>
    </row>
    <row r="23" spans="1:21" ht="24.75" customHeight="1" thickBot="1" thickTop="1">
      <c r="A23" s="11"/>
      <c r="B23" s="158" t="s">
        <v>50</v>
      </c>
      <c r="C23" s="159"/>
      <c r="D23" s="159"/>
      <c r="E23" s="159"/>
      <c r="F23" s="159"/>
      <c r="G23" s="159"/>
      <c r="H23" s="159"/>
      <c r="I23" s="160"/>
      <c r="J23" s="8"/>
      <c r="K23" s="8"/>
      <c r="L23" s="8"/>
      <c r="M23" s="8"/>
      <c r="N23" s="7"/>
      <c r="O23" s="5"/>
      <c r="P23" s="4"/>
      <c r="Q23" s="4"/>
      <c r="R23" s="3"/>
      <c r="S23" s="5"/>
      <c r="T23" s="4"/>
      <c r="U23" s="4"/>
    </row>
    <row r="24" spans="1:21" ht="6.75" customHeight="1" thickBot="1" thickTop="1">
      <c r="A24" s="11"/>
      <c r="B24" s="2"/>
      <c r="C24" s="2"/>
      <c r="D24" s="2"/>
      <c r="E24" s="38"/>
      <c r="F24" s="38"/>
      <c r="G24" s="8"/>
      <c r="H24" s="31"/>
      <c r="I24" s="31"/>
      <c r="J24" s="8"/>
      <c r="K24" s="8"/>
      <c r="L24" s="8"/>
      <c r="M24" s="8"/>
      <c r="N24" s="7"/>
      <c r="O24" s="5"/>
      <c r="P24" s="4"/>
      <c r="Q24" s="4"/>
      <c r="R24" s="3"/>
      <c r="S24" s="5"/>
      <c r="T24" s="4"/>
      <c r="U24" s="4"/>
    </row>
    <row r="25" spans="1:21" ht="24.75" customHeight="1" thickBot="1" thickTop="1">
      <c r="A25" s="11"/>
      <c r="B25" s="161" t="s">
        <v>29</v>
      </c>
      <c r="C25" s="162"/>
      <c r="D25" s="163"/>
      <c r="E25" s="29"/>
      <c r="F25" s="29"/>
      <c r="G25" s="29"/>
      <c r="H25" s="2"/>
      <c r="I25" s="8"/>
      <c r="J25" s="8"/>
      <c r="K25" s="8"/>
      <c r="L25" s="8"/>
      <c r="M25" s="8"/>
      <c r="N25" s="7"/>
      <c r="O25" s="5"/>
      <c r="P25" s="4"/>
      <c r="Q25" s="4"/>
      <c r="R25" s="3"/>
      <c r="S25" s="5"/>
      <c r="T25" s="4"/>
      <c r="U25" s="4"/>
    </row>
    <row r="26" spans="1:21" ht="3" customHeight="1" thickBot="1" thickTop="1">
      <c r="A26" s="11"/>
      <c r="B26" s="56"/>
      <c r="C26" s="56"/>
      <c r="D26" s="56"/>
      <c r="E26" s="29"/>
      <c r="F26" s="29"/>
      <c r="G26" s="29"/>
      <c r="H26" s="2"/>
      <c r="I26" s="8"/>
      <c r="J26" s="8"/>
      <c r="K26" s="8"/>
      <c r="L26" s="8"/>
      <c r="M26" s="8"/>
      <c r="N26" s="7"/>
      <c r="O26" s="5"/>
      <c r="P26" s="4"/>
      <c r="Q26" s="4"/>
      <c r="R26" s="3"/>
      <c r="S26" s="5"/>
      <c r="T26" s="4"/>
      <c r="U26" s="4"/>
    </row>
    <row r="27" spans="1:11" ht="30" customHeight="1" thickBot="1" thickTop="1">
      <c r="A27" s="11"/>
      <c r="B27" s="55" t="s">
        <v>25</v>
      </c>
      <c r="C27" s="20"/>
      <c r="D27" s="70">
        <f>D30/D28</f>
        <v>150</v>
      </c>
      <c r="E27" s="106"/>
      <c r="F27" s="106"/>
      <c r="G27" s="106"/>
      <c r="H27" s="70">
        <f>D30/H28</f>
        <v>214.28571428571428</v>
      </c>
      <c r="I27" s="13"/>
      <c r="J27" s="11"/>
      <c r="K27" s="11"/>
    </row>
    <row r="28" spans="1:11" ht="24.75" customHeight="1" thickTop="1">
      <c r="A28" s="11"/>
      <c r="B28" s="180" t="s">
        <v>101</v>
      </c>
      <c r="C28" s="168"/>
      <c r="D28" s="36">
        <v>10</v>
      </c>
      <c r="E28" s="32" t="s">
        <v>102</v>
      </c>
      <c r="F28" s="167" t="s">
        <v>103</v>
      </c>
      <c r="G28" s="168"/>
      <c r="H28" s="36">
        <v>7</v>
      </c>
      <c r="I28" s="33" t="s">
        <v>102</v>
      </c>
      <c r="J28" s="11"/>
      <c r="K28" s="11"/>
    </row>
    <row r="29" spans="1:11" ht="24.75" customHeight="1" thickBot="1">
      <c r="A29" s="11"/>
      <c r="B29" s="164" t="s">
        <v>104</v>
      </c>
      <c r="C29" s="165"/>
      <c r="D29" s="165"/>
      <c r="E29" s="165"/>
      <c r="F29" s="165"/>
      <c r="G29" s="165"/>
      <c r="H29" s="165"/>
      <c r="I29" s="166"/>
      <c r="J29" s="11"/>
      <c r="K29" s="11"/>
    </row>
    <row r="30" spans="1:11" ht="31.5" customHeight="1" thickBot="1" thickTop="1">
      <c r="A30" s="11"/>
      <c r="B30" s="152" t="s">
        <v>96</v>
      </c>
      <c r="C30" s="153"/>
      <c r="D30" s="105">
        <v>1500</v>
      </c>
      <c r="E30" s="101">
        <f>D30/(D27+H27)</f>
        <v>4.11764705882353</v>
      </c>
      <c r="F30" s="100"/>
      <c r="G30" s="99"/>
      <c r="H30" s="116"/>
      <c r="I30" s="115"/>
      <c r="J30" s="11"/>
      <c r="K30" s="11"/>
    </row>
    <row r="31" spans="1:11" ht="27.75" customHeight="1" thickBot="1" thickTop="1">
      <c r="A31" s="11"/>
      <c r="B31" s="97" t="s">
        <v>26</v>
      </c>
      <c r="C31" s="31"/>
      <c r="D31" s="114"/>
      <c r="E31" s="75"/>
      <c r="F31" s="71"/>
      <c r="G31" s="71"/>
      <c r="H31" s="96"/>
      <c r="I31" s="98"/>
      <c r="J31" s="11"/>
      <c r="K31" s="11"/>
    </row>
    <row r="32" spans="1:11" ht="24.75" customHeight="1" thickTop="1">
      <c r="A32" s="11"/>
      <c r="B32" s="180" t="s">
        <v>40</v>
      </c>
      <c r="C32" s="183"/>
      <c r="D32" s="112">
        <v>5</v>
      </c>
      <c r="E32" s="34" t="s">
        <v>31</v>
      </c>
      <c r="F32" s="167" t="s">
        <v>41</v>
      </c>
      <c r="G32" s="183"/>
      <c r="H32" s="252">
        <v>3</v>
      </c>
      <c r="I32" s="35" t="s">
        <v>34</v>
      </c>
      <c r="J32" s="11"/>
      <c r="K32" s="11"/>
    </row>
    <row r="33" spans="1:11" ht="24.75" customHeight="1" thickBot="1">
      <c r="A33" s="11"/>
      <c r="B33" s="184" t="s">
        <v>42</v>
      </c>
      <c r="C33" s="185"/>
      <c r="D33" s="37">
        <v>30</v>
      </c>
      <c r="E33" s="186" t="s">
        <v>43</v>
      </c>
      <c r="F33" s="187"/>
      <c r="G33" s="187"/>
      <c r="H33" s="187"/>
      <c r="I33" s="188"/>
      <c r="J33" s="11"/>
      <c r="K33" s="11"/>
    </row>
    <row r="34" spans="1:21" ht="24.75" customHeight="1" thickBot="1" thickTop="1">
      <c r="A34" s="11"/>
      <c r="B34" s="72" t="s">
        <v>99</v>
      </c>
      <c r="C34" s="73" t="s">
        <v>100</v>
      </c>
      <c r="D34" s="173" t="s">
        <v>30</v>
      </c>
      <c r="E34" s="174"/>
      <c r="F34" s="113"/>
      <c r="J34" s="8"/>
      <c r="K34" s="8"/>
      <c r="L34" s="8"/>
      <c r="M34" s="8"/>
      <c r="N34" s="7"/>
      <c r="O34" s="5"/>
      <c r="P34" s="4"/>
      <c r="Q34" s="4"/>
      <c r="R34" s="3"/>
      <c r="S34" s="5"/>
      <c r="T34" s="4"/>
      <c r="U34" s="4"/>
    </row>
    <row r="35" spans="1:21" ht="31.5" customHeight="1" thickBot="1">
      <c r="A35" s="11"/>
      <c r="B35" s="117">
        <f>D32/60</f>
        <v>0.08333333333333333</v>
      </c>
      <c r="C35" s="118">
        <f>H32/60</f>
        <v>0.05</v>
      </c>
      <c r="D35" s="175">
        <f>(D33*C35)/(B35-C35)</f>
        <v>45.00000000000001</v>
      </c>
      <c r="E35" s="176"/>
      <c r="F35" s="100"/>
      <c r="G35" s="110"/>
      <c r="J35" s="8"/>
      <c r="K35" s="8"/>
      <c r="L35" s="8"/>
      <c r="M35" s="8"/>
      <c r="N35" s="7"/>
      <c r="O35" s="5"/>
      <c r="P35" s="4"/>
      <c r="Q35" s="4"/>
      <c r="R35" s="3"/>
      <c r="S35" s="5"/>
      <c r="T35" s="4"/>
      <c r="U35" s="4"/>
    </row>
    <row r="36" spans="1:21" ht="5.25" customHeight="1" thickBot="1" thickTop="1">
      <c r="A36" s="11"/>
      <c r="B36" s="102"/>
      <c r="C36" s="102"/>
      <c r="D36" s="103"/>
      <c r="E36" s="104"/>
      <c r="F36" s="111"/>
      <c r="G36" s="107"/>
      <c r="J36" s="30"/>
      <c r="K36" s="8"/>
      <c r="L36" s="8"/>
      <c r="M36" s="8"/>
      <c r="N36" s="7"/>
      <c r="O36" s="5"/>
      <c r="P36" s="4"/>
      <c r="Q36" s="4"/>
      <c r="R36" s="3"/>
      <c r="S36" s="5"/>
      <c r="T36" s="4"/>
      <c r="U36" s="4"/>
    </row>
    <row r="37" spans="1:21" ht="30" customHeight="1" thickBot="1" thickTop="1">
      <c r="A37" s="11"/>
      <c r="B37" s="177" t="s">
        <v>51</v>
      </c>
      <c r="C37" s="178"/>
      <c r="D37" s="178"/>
      <c r="E37" s="178"/>
      <c r="F37" s="178"/>
      <c r="G37" s="178"/>
      <c r="H37" s="178"/>
      <c r="I37" s="179"/>
      <c r="J37" s="8"/>
      <c r="K37" s="8"/>
      <c r="L37" s="8"/>
      <c r="M37" s="8"/>
      <c r="N37" s="7"/>
      <c r="O37" s="5"/>
      <c r="P37" s="4"/>
      <c r="Q37" s="4"/>
      <c r="R37" s="3"/>
      <c r="S37" s="5"/>
      <c r="T37" s="4"/>
      <c r="U37" s="4"/>
    </row>
    <row r="38" spans="2:21" ht="19.5" customHeight="1" thickTop="1">
      <c r="B38" s="8"/>
      <c r="C38" s="8"/>
      <c r="D38" s="8"/>
      <c r="E38" s="8"/>
      <c r="F38" s="8"/>
      <c r="G38" s="8"/>
      <c r="H38" s="8"/>
      <c r="I38" s="30"/>
      <c r="J38" s="7"/>
      <c r="K38" s="7"/>
      <c r="L38" s="7"/>
      <c r="M38" s="7"/>
      <c r="N38" s="7"/>
      <c r="O38" s="1"/>
      <c r="P38" s="3"/>
      <c r="Q38" s="3"/>
      <c r="R38" s="3"/>
      <c r="S38" s="1"/>
      <c r="T38" s="3"/>
      <c r="U38" s="3"/>
    </row>
    <row r="39" spans="2:21" ht="19.5" customHeight="1">
      <c r="B39" s="8"/>
      <c r="C39" s="8"/>
      <c r="D39" s="8"/>
      <c r="E39" s="8"/>
      <c r="F39" s="8"/>
      <c r="G39" s="8"/>
      <c r="H39" s="8"/>
      <c r="I39" s="8"/>
      <c r="J39" s="7"/>
      <c r="K39" s="7"/>
      <c r="L39" s="7"/>
      <c r="M39" s="7"/>
      <c r="N39" s="7"/>
      <c r="O39" s="3"/>
      <c r="P39" s="3"/>
      <c r="Q39" s="3"/>
      <c r="R39" s="3"/>
      <c r="S39" s="3"/>
      <c r="T39" s="3"/>
      <c r="U39" s="3"/>
    </row>
    <row r="40" spans="2:21" ht="19.5" customHeight="1">
      <c r="B40" s="8"/>
      <c r="C40" s="8"/>
      <c r="D40" s="8"/>
      <c r="E40" s="8"/>
      <c r="F40" s="8"/>
      <c r="G40" s="8"/>
      <c r="H40" s="8"/>
      <c r="I40" s="8"/>
      <c r="J40" s="3"/>
      <c r="K40" s="1"/>
      <c r="L40" s="6"/>
      <c r="M40" s="6"/>
      <c r="N40" s="3"/>
      <c r="O40" s="1"/>
      <c r="P40" s="6"/>
      <c r="Q40" s="6"/>
      <c r="R40" s="3"/>
      <c r="S40" s="1"/>
      <c r="T40" s="6"/>
      <c r="U40" s="6"/>
    </row>
    <row r="41" spans="2:21" ht="19.5" customHeight="1">
      <c r="B41" s="8"/>
      <c r="C41" s="8"/>
      <c r="D41" s="8"/>
      <c r="E41" s="8"/>
      <c r="F41" s="8"/>
      <c r="G41" s="8"/>
      <c r="H41" s="8"/>
      <c r="I41" s="8"/>
      <c r="J41" s="3"/>
      <c r="K41" s="1"/>
      <c r="L41" s="6"/>
      <c r="M41" s="6"/>
      <c r="N41" s="3"/>
      <c r="O41" s="1"/>
      <c r="P41" s="6"/>
      <c r="Q41" s="6"/>
      <c r="R41" s="3"/>
      <c r="S41" s="1"/>
      <c r="T41" s="6"/>
      <c r="U41" s="6"/>
    </row>
    <row r="42" spans="2:21" ht="19.5" customHeight="1">
      <c r="B42" s="8"/>
      <c r="C42" s="8"/>
      <c r="D42" s="8"/>
      <c r="E42" s="8"/>
      <c r="F42" s="8"/>
      <c r="G42" s="8"/>
      <c r="H42" s="8"/>
      <c r="I42" s="8"/>
      <c r="J42" s="3"/>
      <c r="K42" s="3"/>
      <c r="L42" s="3"/>
      <c r="M42" s="3"/>
      <c r="N42" s="3"/>
      <c r="O42" s="3"/>
      <c r="P42" s="3"/>
      <c r="Q42" s="3"/>
      <c r="R42" s="3"/>
      <c r="S42" s="3"/>
      <c r="T42" s="3"/>
      <c r="U42" s="3"/>
    </row>
    <row r="43" spans="2:21" ht="19.5" customHeight="1">
      <c r="B43" s="7"/>
      <c r="C43" s="7"/>
      <c r="D43" s="7"/>
      <c r="E43" s="7"/>
      <c r="F43" s="7"/>
      <c r="G43" s="7"/>
      <c r="H43" s="7"/>
      <c r="I43" s="7"/>
      <c r="J43" s="3"/>
      <c r="K43" s="3"/>
      <c r="L43" s="3"/>
      <c r="M43" s="3"/>
      <c r="N43" s="3"/>
      <c r="O43" s="3"/>
      <c r="P43" s="3"/>
      <c r="Q43" s="3"/>
      <c r="R43" s="3"/>
      <c r="S43" s="3"/>
      <c r="T43" s="3"/>
      <c r="U43" s="3"/>
    </row>
    <row r="44" spans="2:9" ht="19.5" customHeight="1">
      <c r="B44" s="7"/>
      <c r="C44" s="7"/>
      <c r="D44" s="7"/>
      <c r="E44" s="7"/>
      <c r="F44" s="7"/>
      <c r="G44" s="7"/>
      <c r="H44" s="7"/>
      <c r="I44" s="7"/>
    </row>
    <row r="45" spans="2:9" ht="19.5" customHeight="1">
      <c r="B45" s="1"/>
      <c r="C45" s="6"/>
      <c r="D45" s="6"/>
      <c r="E45" s="3"/>
      <c r="F45" s="3"/>
      <c r="G45" s="1"/>
      <c r="H45" s="6"/>
      <c r="I45" s="6"/>
    </row>
    <row r="46" spans="2:9" ht="19.5" customHeight="1">
      <c r="B46" s="1"/>
      <c r="C46" s="6"/>
      <c r="D46" s="6"/>
      <c r="E46" s="3"/>
      <c r="F46" s="3"/>
      <c r="G46" s="1"/>
      <c r="H46" s="6"/>
      <c r="I46" s="6"/>
    </row>
    <row r="47" spans="2:9" ht="19.5" customHeight="1">
      <c r="B47" s="3"/>
      <c r="C47" s="3"/>
      <c r="D47" s="3"/>
      <c r="E47" s="3"/>
      <c r="F47" s="3"/>
      <c r="G47" s="3"/>
      <c r="H47" s="3"/>
      <c r="I47" s="3"/>
    </row>
    <row r="48" spans="2:9" ht="12.75">
      <c r="B48" s="3"/>
      <c r="C48" s="3"/>
      <c r="D48" s="3"/>
      <c r="E48" s="3"/>
      <c r="F48" s="3"/>
      <c r="G48" s="3"/>
      <c r="H48" s="3"/>
      <c r="I48" s="3"/>
    </row>
  </sheetData>
  <sheetProtection password="CCE4" sheet="1" objects="1" scenarios="1" selectLockedCells="1"/>
  <mergeCells count="28">
    <mergeCell ref="D34:E34"/>
    <mergeCell ref="D35:E35"/>
    <mergeCell ref="B37:I37"/>
    <mergeCell ref="B4:I4"/>
    <mergeCell ref="B7:I7"/>
    <mergeCell ref="B32:C32"/>
    <mergeCell ref="F32:G32"/>
    <mergeCell ref="B33:C33"/>
    <mergeCell ref="E33:I33"/>
    <mergeCell ref="B28:C28"/>
    <mergeCell ref="B2:C2"/>
    <mergeCell ref="B11:I11"/>
    <mergeCell ref="B20:I20"/>
    <mergeCell ref="B5:I5"/>
    <mergeCell ref="B8:I8"/>
    <mergeCell ref="B15:I15"/>
    <mergeCell ref="B16:I16"/>
    <mergeCell ref="B17:I17"/>
    <mergeCell ref="B30:C30"/>
    <mergeCell ref="B12:I12"/>
    <mergeCell ref="B13:I13"/>
    <mergeCell ref="B14:I14"/>
    <mergeCell ref="B21:I21"/>
    <mergeCell ref="B22:I22"/>
    <mergeCell ref="B23:I23"/>
    <mergeCell ref="B25:D25"/>
    <mergeCell ref="B29:I29"/>
    <mergeCell ref="F28:G28"/>
  </mergeCells>
  <printOptions/>
  <pageMargins left="0.17" right="0.14" top="0.61" bottom="1" header="0.512" footer="0.512"/>
  <pageSetup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indexed="12"/>
  </sheetPr>
  <dimension ref="A1:T36"/>
  <sheetViews>
    <sheetView workbookViewId="0" topLeftCell="A4">
      <selection activeCell="D19" sqref="D19"/>
    </sheetView>
  </sheetViews>
  <sheetFormatPr defaultColWidth="9.00390625" defaultRowHeight="13.5"/>
  <cols>
    <col min="1" max="1" width="3.75390625" style="0" customWidth="1"/>
    <col min="2" max="3" width="17.75390625" style="0" customWidth="1"/>
    <col min="4" max="4" width="10.75390625" style="0" customWidth="1"/>
    <col min="5" max="6" width="15.75390625" style="0" customWidth="1"/>
    <col min="7" max="7" width="8.75390625" style="0" customWidth="1"/>
    <col min="8" max="8" width="35.75390625" style="0" customWidth="1"/>
    <col min="9" max="10" width="15.625" style="0" customWidth="1"/>
    <col min="11" max="22" width="10.75390625" style="0" customWidth="1"/>
  </cols>
  <sheetData>
    <row r="1" spans="1:10" ht="13.5">
      <c r="A1" s="11"/>
      <c r="B1" s="11"/>
      <c r="C1" s="11"/>
      <c r="D1" s="11"/>
      <c r="E1" s="11"/>
      <c r="F1" s="11"/>
      <c r="G1" s="11"/>
      <c r="H1" s="11"/>
      <c r="I1" s="11"/>
      <c r="J1" s="11"/>
    </row>
    <row r="2" spans="1:10" ht="30" customHeight="1" thickBot="1">
      <c r="A2" s="11"/>
      <c r="B2" s="130" t="s">
        <v>6</v>
      </c>
      <c r="C2" s="129"/>
      <c r="D2" s="12"/>
      <c r="E2" s="12"/>
      <c r="F2" s="12"/>
      <c r="G2" s="12"/>
      <c r="H2" s="13"/>
      <c r="I2" s="11"/>
      <c r="J2" s="11"/>
    </row>
    <row r="3" spans="1:10" ht="30" customHeight="1" thickBot="1" thickTop="1">
      <c r="A3" s="11"/>
      <c r="B3" s="58" t="s">
        <v>11</v>
      </c>
      <c r="C3" s="20"/>
      <c r="D3" s="12"/>
      <c r="E3" s="12"/>
      <c r="F3" s="12"/>
      <c r="G3" s="12"/>
      <c r="H3" s="13"/>
      <c r="I3" s="11"/>
      <c r="J3" s="11"/>
    </row>
    <row r="4" spans="1:10" ht="27.75" customHeight="1" thickBot="1" thickTop="1">
      <c r="A4" s="11"/>
      <c r="B4" s="207" t="s">
        <v>18</v>
      </c>
      <c r="C4" s="131"/>
      <c r="D4" s="131"/>
      <c r="E4" s="132"/>
      <c r="F4" s="132"/>
      <c r="G4" s="132"/>
      <c r="H4" s="133"/>
      <c r="I4" s="11"/>
      <c r="J4" s="11"/>
    </row>
    <row r="5" spans="1:20" ht="30" customHeight="1" thickBot="1" thickTop="1">
      <c r="A5" s="11"/>
      <c r="B5" s="58" t="s">
        <v>5</v>
      </c>
      <c r="C5" s="15"/>
      <c r="D5" s="14"/>
      <c r="E5" s="15"/>
      <c r="F5" s="16"/>
      <c r="G5" s="15"/>
      <c r="H5" s="17"/>
      <c r="I5" s="11"/>
      <c r="J5" s="11"/>
      <c r="K5" s="8"/>
      <c r="L5" s="8"/>
      <c r="M5" s="7"/>
      <c r="N5" s="1"/>
      <c r="O5" s="2"/>
      <c r="P5" s="2"/>
      <c r="Q5" s="3"/>
      <c r="R5" s="1"/>
      <c r="S5" s="2"/>
      <c r="T5" s="2"/>
    </row>
    <row r="6" spans="1:20" ht="30" customHeight="1" thickTop="1">
      <c r="A6" s="11"/>
      <c r="B6" s="119" t="s">
        <v>19</v>
      </c>
      <c r="C6" s="129"/>
      <c r="D6" s="129"/>
      <c r="E6" s="129"/>
      <c r="F6" s="129"/>
      <c r="G6" s="129"/>
      <c r="H6" s="129"/>
      <c r="I6" s="11"/>
      <c r="J6" s="11"/>
      <c r="K6" s="8"/>
      <c r="L6" s="8"/>
      <c r="M6" s="7"/>
      <c r="N6" s="1"/>
      <c r="O6" s="2"/>
      <c r="P6" s="2"/>
      <c r="Q6" s="3"/>
      <c r="R6" s="1"/>
      <c r="S6" s="2"/>
      <c r="T6" s="2"/>
    </row>
    <row r="7" spans="1:20" ht="30" customHeight="1">
      <c r="A7" s="11"/>
      <c r="B7" s="143" t="s">
        <v>20</v>
      </c>
      <c r="C7" s="129"/>
      <c r="D7" s="129"/>
      <c r="E7" s="129"/>
      <c r="F7" s="129"/>
      <c r="G7" s="129"/>
      <c r="H7" s="129"/>
      <c r="I7" s="11"/>
      <c r="J7" s="11"/>
      <c r="K7" s="7"/>
      <c r="L7" s="7"/>
      <c r="M7" s="7"/>
      <c r="N7" s="1"/>
      <c r="O7" s="1"/>
      <c r="P7" s="1"/>
      <c r="Q7" s="3"/>
      <c r="R7" s="1"/>
      <c r="S7" s="1"/>
      <c r="T7" s="1"/>
    </row>
    <row r="8" spans="1:20" ht="30" customHeight="1">
      <c r="A8" s="11"/>
      <c r="B8" s="128" t="s">
        <v>16</v>
      </c>
      <c r="C8" s="129"/>
      <c r="D8" s="21">
        <v>10</v>
      </c>
      <c r="E8" s="22" t="s">
        <v>7</v>
      </c>
      <c r="F8" s="23">
        <v>4</v>
      </c>
      <c r="G8" s="19" t="s">
        <v>8</v>
      </c>
      <c r="H8" s="18">
        <f>D8*F8</f>
        <v>40</v>
      </c>
      <c r="I8" s="10"/>
      <c r="J8" s="10"/>
      <c r="K8" s="8"/>
      <c r="L8" s="8"/>
      <c r="M8" s="8"/>
      <c r="N8" s="4"/>
      <c r="O8" s="4"/>
      <c r="P8" s="4"/>
      <c r="Q8" s="4"/>
      <c r="R8" s="5"/>
      <c r="S8" s="4"/>
      <c r="T8" s="4"/>
    </row>
    <row r="9" spans="1:20" ht="30" customHeight="1" thickBot="1">
      <c r="A9" s="11"/>
      <c r="B9" s="121" t="s">
        <v>17</v>
      </c>
      <c r="C9" s="129"/>
      <c r="D9" s="21">
        <v>10</v>
      </c>
      <c r="E9" s="22" t="s">
        <v>9</v>
      </c>
      <c r="F9" s="23">
        <v>2</v>
      </c>
      <c r="G9" s="19" t="s">
        <v>10</v>
      </c>
      <c r="H9" s="18">
        <f>D9*F9</f>
        <v>20</v>
      </c>
      <c r="I9" s="10"/>
      <c r="J9" s="10"/>
      <c r="K9" s="8"/>
      <c r="L9" s="8"/>
      <c r="M9" s="8"/>
      <c r="N9" s="4"/>
      <c r="O9" s="4"/>
      <c r="P9" s="4"/>
      <c r="Q9" s="4"/>
      <c r="R9" s="5"/>
      <c r="S9" s="4"/>
      <c r="T9" s="4"/>
    </row>
    <row r="10" spans="1:20" ht="30" customHeight="1" thickBot="1" thickTop="1">
      <c r="A10" s="11"/>
      <c r="B10" s="58" t="s">
        <v>38</v>
      </c>
      <c r="C10" s="24"/>
      <c r="D10" s="24"/>
      <c r="E10" s="24"/>
      <c r="F10" s="24"/>
      <c r="G10" s="25"/>
      <c r="H10" s="10"/>
      <c r="I10" s="10"/>
      <c r="J10" s="10"/>
      <c r="K10" s="8"/>
      <c r="L10" s="8"/>
      <c r="M10" s="8"/>
      <c r="N10" s="4"/>
      <c r="O10" s="4"/>
      <c r="P10" s="4"/>
      <c r="Q10" s="4"/>
      <c r="R10" s="5"/>
      <c r="S10" s="4"/>
      <c r="T10" s="4"/>
    </row>
    <row r="11" spans="1:20" ht="24.75" customHeight="1" thickTop="1">
      <c r="A11" s="11"/>
      <c r="B11" s="130" t="s">
        <v>21</v>
      </c>
      <c r="C11" s="129"/>
      <c r="D11" s="129"/>
      <c r="E11" s="129"/>
      <c r="F11" s="129"/>
      <c r="G11" s="129"/>
      <c r="H11" s="129"/>
      <c r="I11" s="10"/>
      <c r="J11" s="10"/>
      <c r="K11" s="8"/>
      <c r="L11" s="8"/>
      <c r="M11" s="8"/>
      <c r="N11" s="4"/>
      <c r="O11" s="4"/>
      <c r="P11" s="4"/>
      <c r="Q11" s="4"/>
      <c r="R11" s="5"/>
      <c r="S11" s="4"/>
      <c r="T11" s="4"/>
    </row>
    <row r="12" spans="1:20" ht="24.75" customHeight="1" thickBot="1">
      <c r="A12" s="11"/>
      <c r="B12" s="130" t="s">
        <v>22</v>
      </c>
      <c r="C12" s="129"/>
      <c r="D12" s="129"/>
      <c r="E12" s="129"/>
      <c r="F12" s="129"/>
      <c r="G12" s="129"/>
      <c r="H12" s="129"/>
      <c r="I12" s="9"/>
      <c r="J12" s="9"/>
      <c r="K12" s="8"/>
      <c r="L12" s="8"/>
      <c r="M12" s="8"/>
      <c r="N12" s="4"/>
      <c r="O12" s="4"/>
      <c r="P12" s="4"/>
      <c r="Q12" s="4"/>
      <c r="R12" s="5"/>
      <c r="S12" s="4"/>
      <c r="T12" s="4"/>
    </row>
    <row r="13" spans="1:20" ht="24.75" customHeight="1" thickBot="1" thickTop="1">
      <c r="A13" s="11"/>
      <c r="B13" s="195" t="s">
        <v>39</v>
      </c>
      <c r="C13" s="196"/>
      <c r="D13" s="196"/>
      <c r="E13" s="196"/>
      <c r="F13" s="196"/>
      <c r="G13" s="196"/>
      <c r="H13" s="197"/>
      <c r="I13" s="9"/>
      <c r="J13" s="9"/>
      <c r="K13" s="8"/>
      <c r="L13" s="8"/>
      <c r="M13" s="8"/>
      <c r="N13" s="4"/>
      <c r="O13" s="4"/>
      <c r="P13" s="4"/>
      <c r="Q13" s="4"/>
      <c r="R13" s="5"/>
      <c r="S13" s="4"/>
      <c r="T13" s="4"/>
    </row>
    <row r="14" spans="1:20" ht="6.75" customHeight="1" thickBot="1" thickTop="1">
      <c r="A14" s="11"/>
      <c r="B14" s="2"/>
      <c r="C14" s="2"/>
      <c r="D14" s="2"/>
      <c r="E14" s="2"/>
      <c r="F14" s="2"/>
      <c r="G14" s="2"/>
      <c r="H14" s="8"/>
      <c r="I14" s="8"/>
      <c r="J14" s="8"/>
      <c r="K14" s="8"/>
      <c r="L14" s="8"/>
      <c r="M14" s="8"/>
      <c r="N14" s="4"/>
      <c r="O14" s="4"/>
      <c r="P14" s="4"/>
      <c r="Q14" s="4"/>
      <c r="R14" s="5"/>
      <c r="S14" s="4"/>
      <c r="T14" s="4"/>
    </row>
    <row r="15" spans="1:20" ht="30" customHeight="1" thickBot="1" thickTop="1">
      <c r="A15" s="11"/>
      <c r="B15" s="208" t="s">
        <v>12</v>
      </c>
      <c r="C15" s="209"/>
      <c r="D15" s="210"/>
      <c r="E15" s="29">
        <f>B20*D20</f>
        <v>60</v>
      </c>
      <c r="F15" s="29">
        <f>B20*D21</f>
        <v>30</v>
      </c>
      <c r="G15" s="2"/>
      <c r="H15" s="8"/>
      <c r="I15" s="8"/>
      <c r="J15" s="8"/>
      <c r="K15" s="8"/>
      <c r="L15" s="8"/>
      <c r="M15" s="8"/>
      <c r="N15" s="4"/>
      <c r="O15" s="4"/>
      <c r="P15" s="4"/>
      <c r="Q15" s="4"/>
      <c r="R15" s="5"/>
      <c r="S15" s="4"/>
      <c r="T15" s="4"/>
    </row>
    <row r="16" spans="1:20" ht="3" customHeight="1" thickBot="1" thickTop="1">
      <c r="A16" s="11"/>
      <c r="B16" s="56"/>
      <c r="C16" s="56"/>
      <c r="D16" s="57"/>
      <c r="E16" s="29"/>
      <c r="F16" s="29"/>
      <c r="G16" s="2"/>
      <c r="H16" s="8"/>
      <c r="I16" s="8"/>
      <c r="J16" s="8"/>
      <c r="K16" s="8"/>
      <c r="L16" s="8"/>
      <c r="M16" s="8"/>
      <c r="N16" s="4"/>
      <c r="O16" s="4"/>
      <c r="P16" s="4"/>
      <c r="Q16" s="4"/>
      <c r="R16" s="5"/>
      <c r="S16" s="4"/>
      <c r="T16" s="4"/>
    </row>
    <row r="17" spans="1:10" ht="30" customHeight="1" thickBot="1" thickTop="1">
      <c r="A17" s="11"/>
      <c r="B17" s="59" t="s">
        <v>11</v>
      </c>
      <c r="C17" s="20"/>
      <c r="D17" s="12"/>
      <c r="E17" s="12"/>
      <c r="F17" s="12"/>
      <c r="G17" s="12"/>
      <c r="H17" s="13"/>
      <c r="I17" s="11"/>
      <c r="J17" s="11"/>
    </row>
    <row r="18" spans="1:20" ht="30" customHeight="1" thickBot="1" thickTop="1">
      <c r="A18" s="11"/>
      <c r="B18" s="198" t="s">
        <v>33</v>
      </c>
      <c r="C18" s="199"/>
      <c r="D18" s="40">
        <v>15</v>
      </c>
      <c r="E18" s="131" t="s">
        <v>32</v>
      </c>
      <c r="F18" s="131"/>
      <c r="G18" s="251">
        <v>32</v>
      </c>
      <c r="H18" s="65" t="s">
        <v>37</v>
      </c>
      <c r="I18" s="8"/>
      <c r="J18" s="8"/>
      <c r="K18" s="8"/>
      <c r="L18" s="8"/>
      <c r="M18" s="8"/>
      <c r="N18" s="4"/>
      <c r="O18" s="4"/>
      <c r="P18" s="4"/>
      <c r="Q18" s="4"/>
      <c r="R18" s="5"/>
      <c r="S18" s="4"/>
      <c r="T18" s="4"/>
    </row>
    <row r="19" spans="1:20" ht="24.75" customHeight="1" thickBot="1" thickTop="1">
      <c r="A19" s="11"/>
      <c r="B19" s="60" t="s">
        <v>13</v>
      </c>
      <c r="C19" s="61" t="s">
        <v>14</v>
      </c>
      <c r="D19" s="123" t="s">
        <v>15</v>
      </c>
      <c r="E19" s="62" t="s">
        <v>35</v>
      </c>
      <c r="F19" s="61" t="s">
        <v>36</v>
      </c>
      <c r="G19" s="43"/>
      <c r="H19" s="8"/>
      <c r="I19" s="8"/>
      <c r="J19" s="8"/>
      <c r="K19" s="8"/>
      <c r="L19" s="8"/>
      <c r="M19" s="8"/>
      <c r="N19" s="4"/>
      <c r="O19" s="4"/>
      <c r="P19" s="4"/>
      <c r="Q19" s="4"/>
      <c r="R19" s="5"/>
      <c r="S19" s="4"/>
      <c r="T19" s="4"/>
    </row>
    <row r="20" spans="1:20" ht="19.5" customHeight="1">
      <c r="A20" s="26"/>
      <c r="B20" s="200">
        <f>D18</f>
        <v>15</v>
      </c>
      <c r="C20" s="202">
        <f>G18</f>
        <v>32</v>
      </c>
      <c r="D20" s="27">
        <v>4</v>
      </c>
      <c r="E20" s="41">
        <f>(E15-C20)/2</f>
        <v>14</v>
      </c>
      <c r="F20" s="42">
        <f>B20-E20</f>
        <v>1</v>
      </c>
      <c r="G20" s="8"/>
      <c r="H20" s="8"/>
      <c r="I20" s="8"/>
      <c r="J20" s="8"/>
      <c r="K20" s="8"/>
      <c r="L20" s="8"/>
      <c r="M20" s="8"/>
      <c r="N20" s="4"/>
      <c r="O20" s="4"/>
      <c r="P20" s="4"/>
      <c r="Q20" s="4"/>
      <c r="R20" s="5"/>
      <c r="S20" s="4"/>
      <c r="T20" s="4"/>
    </row>
    <row r="21" spans="1:20" ht="19.5" customHeight="1" thickBot="1">
      <c r="A21" s="26"/>
      <c r="B21" s="201"/>
      <c r="C21" s="203"/>
      <c r="D21" s="28">
        <v>2</v>
      </c>
      <c r="E21" s="63">
        <f>D21*E20</f>
        <v>28</v>
      </c>
      <c r="F21" s="64">
        <f>D20*F20</f>
        <v>4</v>
      </c>
      <c r="G21" s="8"/>
      <c r="H21" s="8"/>
      <c r="I21" s="30"/>
      <c r="J21" s="8"/>
      <c r="K21" s="8"/>
      <c r="L21" s="8"/>
      <c r="M21" s="8"/>
      <c r="N21" s="4"/>
      <c r="O21" s="4"/>
      <c r="P21" s="4"/>
      <c r="Q21" s="4"/>
      <c r="R21" s="5"/>
      <c r="S21" s="4"/>
      <c r="T21" s="4"/>
    </row>
    <row r="22" spans="1:20" ht="19.5" customHeight="1" thickBot="1" thickTop="1">
      <c r="A22" s="11"/>
      <c r="B22" s="30"/>
      <c r="C22" s="30"/>
      <c r="D22" s="30"/>
      <c r="E22" s="8"/>
      <c r="F22" s="8"/>
      <c r="G22" s="8"/>
      <c r="H22" s="8"/>
      <c r="I22" s="8"/>
      <c r="J22" s="8"/>
      <c r="K22" s="8"/>
      <c r="L22" s="8"/>
      <c r="M22" s="8"/>
      <c r="N22" s="4"/>
      <c r="O22" s="4"/>
      <c r="P22" s="4"/>
      <c r="Q22" s="4"/>
      <c r="R22" s="5"/>
      <c r="S22" s="4"/>
      <c r="T22" s="4"/>
    </row>
    <row r="23" spans="1:20" ht="30" customHeight="1" thickTop="1">
      <c r="A23" s="11"/>
      <c r="B23" s="204" t="s">
        <v>51</v>
      </c>
      <c r="C23" s="205"/>
      <c r="D23" s="205"/>
      <c r="E23" s="205"/>
      <c r="F23" s="205"/>
      <c r="G23" s="205"/>
      <c r="H23" s="206"/>
      <c r="I23" s="74"/>
      <c r="J23" s="8"/>
      <c r="K23" s="8"/>
      <c r="L23" s="8"/>
      <c r="M23" s="8"/>
      <c r="N23" s="4"/>
      <c r="O23" s="4"/>
      <c r="P23" s="4"/>
      <c r="Q23" s="4"/>
      <c r="R23" s="5"/>
      <c r="S23" s="4"/>
      <c r="T23" s="4"/>
    </row>
    <row r="24" spans="1:20" ht="30" customHeight="1">
      <c r="A24" s="11"/>
      <c r="B24" s="189" t="s">
        <v>82</v>
      </c>
      <c r="C24" s="190"/>
      <c r="D24" s="190"/>
      <c r="E24" s="190"/>
      <c r="F24" s="190"/>
      <c r="G24" s="190"/>
      <c r="H24" s="191"/>
      <c r="I24" s="8"/>
      <c r="J24" s="8"/>
      <c r="K24" s="8"/>
      <c r="L24" s="8"/>
      <c r="M24" s="8"/>
      <c r="N24" s="4"/>
      <c r="O24" s="4"/>
      <c r="P24" s="4"/>
      <c r="Q24" s="4"/>
      <c r="R24" s="5"/>
      <c r="S24" s="4"/>
      <c r="T24" s="4"/>
    </row>
    <row r="25" spans="1:20" ht="30" customHeight="1" thickBot="1">
      <c r="A25" s="11"/>
      <c r="B25" s="192" t="s">
        <v>83</v>
      </c>
      <c r="C25" s="193"/>
      <c r="D25" s="193"/>
      <c r="E25" s="193"/>
      <c r="F25" s="193"/>
      <c r="G25" s="193"/>
      <c r="H25" s="194"/>
      <c r="I25" s="8"/>
      <c r="J25" s="8"/>
      <c r="K25" s="8"/>
      <c r="L25" s="8"/>
      <c r="M25" s="8"/>
      <c r="N25" s="4"/>
      <c r="O25" s="4"/>
      <c r="P25" s="4"/>
      <c r="Q25" s="4"/>
      <c r="R25" s="5"/>
      <c r="S25" s="4"/>
      <c r="T25" s="4"/>
    </row>
    <row r="26" spans="1:20" ht="19.5" customHeight="1" thickTop="1">
      <c r="A26" s="11"/>
      <c r="B26" s="8"/>
      <c r="C26" s="8"/>
      <c r="D26" s="8"/>
      <c r="E26" s="8"/>
      <c r="F26" s="8"/>
      <c r="G26" s="8"/>
      <c r="H26" s="8"/>
      <c r="I26" s="8"/>
      <c r="J26" s="8"/>
      <c r="K26" s="8"/>
      <c r="L26" s="8"/>
      <c r="M26" s="8"/>
      <c r="N26" s="4"/>
      <c r="O26" s="4"/>
      <c r="P26" s="4"/>
      <c r="Q26" s="4"/>
      <c r="R26" s="5"/>
      <c r="S26" s="4"/>
      <c r="T26" s="4"/>
    </row>
    <row r="27" spans="1:20" ht="19.5" customHeight="1">
      <c r="A27" s="11"/>
      <c r="B27" s="8"/>
      <c r="C27" s="8"/>
      <c r="D27" s="8"/>
      <c r="E27" s="8"/>
      <c r="F27" s="8"/>
      <c r="G27" s="8"/>
      <c r="H27" s="8"/>
      <c r="I27" s="8"/>
      <c r="J27" s="8"/>
      <c r="K27" s="8"/>
      <c r="L27" s="8"/>
      <c r="M27" s="8"/>
      <c r="N27" s="4"/>
      <c r="O27" s="4"/>
      <c r="P27" s="4"/>
      <c r="Q27" s="4"/>
      <c r="R27" s="5"/>
      <c r="S27" s="4"/>
      <c r="T27" s="4"/>
    </row>
    <row r="28" spans="1:20" ht="19.5" customHeight="1">
      <c r="A28" s="11"/>
      <c r="B28" s="8"/>
      <c r="C28" s="8"/>
      <c r="D28" s="8"/>
      <c r="E28" s="8"/>
      <c r="F28" s="8"/>
      <c r="G28" s="8"/>
      <c r="H28" s="8"/>
      <c r="I28" s="8"/>
      <c r="J28" s="8"/>
      <c r="K28" s="8"/>
      <c r="L28" s="8"/>
      <c r="M28" s="7"/>
      <c r="N28" s="5"/>
      <c r="O28" s="4"/>
      <c r="P28" s="4"/>
      <c r="Q28" s="3"/>
      <c r="R28" s="5"/>
      <c r="S28" s="4"/>
      <c r="T28" s="4"/>
    </row>
    <row r="29" spans="1:20" ht="19.5" customHeight="1">
      <c r="A29" s="11"/>
      <c r="B29" s="8"/>
      <c r="C29" s="8"/>
      <c r="D29" s="8"/>
      <c r="E29" s="8"/>
      <c r="F29" s="8"/>
      <c r="G29" s="8"/>
      <c r="H29" s="8"/>
      <c r="I29" s="8"/>
      <c r="J29" s="8"/>
      <c r="K29" s="8"/>
      <c r="L29" s="8"/>
      <c r="M29" s="7"/>
      <c r="N29" s="5"/>
      <c r="O29" s="4"/>
      <c r="P29" s="4"/>
      <c r="Q29" s="3"/>
      <c r="R29" s="5"/>
      <c r="S29" s="4"/>
      <c r="T29" s="4"/>
    </row>
    <row r="30" spans="1:20" ht="19.5" customHeight="1">
      <c r="A30" s="11"/>
      <c r="B30" s="8"/>
      <c r="C30" s="8"/>
      <c r="D30" s="8"/>
      <c r="E30" s="8"/>
      <c r="F30" s="8"/>
      <c r="G30" s="8"/>
      <c r="H30" s="8"/>
      <c r="I30" s="8"/>
      <c r="J30" s="8"/>
      <c r="K30" s="8"/>
      <c r="L30" s="8"/>
      <c r="M30" s="7"/>
      <c r="N30" s="5"/>
      <c r="O30" s="4"/>
      <c r="P30" s="4"/>
      <c r="Q30" s="3"/>
      <c r="R30" s="5"/>
      <c r="S30" s="4"/>
      <c r="T30" s="4"/>
    </row>
    <row r="31" spans="2:20" ht="19.5" customHeight="1">
      <c r="B31" s="7"/>
      <c r="C31" s="7"/>
      <c r="D31" s="7"/>
      <c r="E31" s="7"/>
      <c r="F31" s="7"/>
      <c r="G31" s="7"/>
      <c r="H31" s="7"/>
      <c r="I31" s="7"/>
      <c r="J31" s="7"/>
      <c r="K31" s="7"/>
      <c r="L31" s="7"/>
      <c r="M31" s="7"/>
      <c r="N31" s="1"/>
      <c r="O31" s="3"/>
      <c r="P31" s="3"/>
      <c r="Q31" s="3"/>
      <c r="R31" s="1"/>
      <c r="S31" s="3"/>
      <c r="T31" s="3"/>
    </row>
    <row r="32" spans="2:20" ht="19.5" customHeight="1">
      <c r="B32" s="7"/>
      <c r="C32" s="7"/>
      <c r="D32" s="7"/>
      <c r="E32" s="7"/>
      <c r="F32" s="7"/>
      <c r="G32" s="7"/>
      <c r="H32" s="7"/>
      <c r="I32" s="7"/>
      <c r="J32" s="7"/>
      <c r="K32" s="7"/>
      <c r="L32" s="7"/>
      <c r="M32" s="7"/>
      <c r="N32" s="3"/>
      <c r="O32" s="3"/>
      <c r="P32" s="3"/>
      <c r="Q32" s="3"/>
      <c r="R32" s="3"/>
      <c r="S32" s="3"/>
      <c r="T32" s="3"/>
    </row>
    <row r="33" spans="2:20" ht="19.5" customHeight="1">
      <c r="B33" s="1"/>
      <c r="C33" s="6"/>
      <c r="D33" s="6"/>
      <c r="E33" s="3"/>
      <c r="F33" s="1"/>
      <c r="G33" s="6"/>
      <c r="H33" s="6"/>
      <c r="I33" s="3"/>
      <c r="J33" s="1"/>
      <c r="K33" s="6"/>
      <c r="L33" s="6"/>
      <c r="M33" s="3"/>
      <c r="N33" s="1"/>
      <c r="O33" s="6"/>
      <c r="P33" s="6"/>
      <c r="Q33" s="3"/>
      <c r="R33" s="1"/>
      <c r="S33" s="6"/>
      <c r="T33" s="6"/>
    </row>
    <row r="34" spans="2:20" ht="19.5" customHeight="1">
      <c r="B34" s="1"/>
      <c r="C34" s="6"/>
      <c r="D34" s="6"/>
      <c r="E34" s="3"/>
      <c r="F34" s="1"/>
      <c r="G34" s="6"/>
      <c r="H34" s="6"/>
      <c r="I34" s="3"/>
      <c r="J34" s="1"/>
      <c r="K34" s="6"/>
      <c r="L34" s="6"/>
      <c r="M34" s="3"/>
      <c r="N34" s="1"/>
      <c r="O34" s="6"/>
      <c r="P34" s="6"/>
      <c r="Q34" s="3"/>
      <c r="R34" s="1"/>
      <c r="S34" s="6"/>
      <c r="T34" s="6"/>
    </row>
    <row r="35" spans="2:20" ht="19.5" customHeight="1">
      <c r="B35" s="3"/>
      <c r="C35" s="3"/>
      <c r="D35" s="3"/>
      <c r="E35" s="3"/>
      <c r="F35" s="3"/>
      <c r="G35" s="3"/>
      <c r="H35" s="3"/>
      <c r="I35" s="3"/>
      <c r="J35" s="3"/>
      <c r="K35" s="3"/>
      <c r="L35" s="3"/>
      <c r="M35" s="3"/>
      <c r="N35" s="3"/>
      <c r="O35" s="3"/>
      <c r="P35" s="3"/>
      <c r="Q35" s="3"/>
      <c r="R35" s="3"/>
      <c r="S35" s="3"/>
      <c r="T35" s="3"/>
    </row>
    <row r="36" spans="2:20" ht="19.5" customHeight="1">
      <c r="B36" s="3"/>
      <c r="C36" s="3"/>
      <c r="D36" s="3"/>
      <c r="E36" s="3"/>
      <c r="F36" s="3"/>
      <c r="G36" s="3"/>
      <c r="H36" s="3"/>
      <c r="I36" s="3"/>
      <c r="J36" s="3"/>
      <c r="K36" s="3"/>
      <c r="L36" s="3"/>
      <c r="M36" s="3"/>
      <c r="N36" s="3"/>
      <c r="O36" s="3"/>
      <c r="P36" s="3"/>
      <c r="Q36" s="3"/>
      <c r="R36" s="3"/>
      <c r="S36" s="3"/>
      <c r="T36" s="3"/>
    </row>
    <row r="37" ht="19.5" customHeight="1"/>
    <row r="38" ht="19.5" customHeight="1"/>
    <row r="39" ht="19.5" customHeight="1"/>
    <row r="40" ht="19.5" customHeight="1"/>
  </sheetData>
  <sheetProtection password="CCE4" sheet="1" objects="1" scenarios="1" selectLockedCells="1"/>
  <mergeCells count="17">
    <mergeCell ref="B8:C8"/>
    <mergeCell ref="B9:C9"/>
    <mergeCell ref="B11:H11"/>
    <mergeCell ref="B15:D15"/>
    <mergeCell ref="B12:H12"/>
    <mergeCell ref="B2:C2"/>
    <mergeCell ref="B4:H4"/>
    <mergeCell ref="B6:H6"/>
    <mergeCell ref="B7:H7"/>
    <mergeCell ref="B24:H24"/>
    <mergeCell ref="B25:H25"/>
    <mergeCell ref="B13:H13"/>
    <mergeCell ref="B18:C18"/>
    <mergeCell ref="E18:F18"/>
    <mergeCell ref="B20:B21"/>
    <mergeCell ref="C20:C21"/>
    <mergeCell ref="B23:H23"/>
  </mergeCells>
  <printOptions/>
  <pageMargins left="0.75" right="0.75" top="1" bottom="1" header="0.512" footer="0.512"/>
  <pageSetup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tabColor indexed="11"/>
  </sheetPr>
  <dimension ref="A1:T36"/>
  <sheetViews>
    <sheetView workbookViewId="0" topLeftCell="A1">
      <selection activeCell="D18" sqref="D18"/>
    </sheetView>
  </sheetViews>
  <sheetFormatPr defaultColWidth="9.00390625" defaultRowHeight="13.5"/>
  <cols>
    <col min="1" max="1" width="3.75390625" style="0" customWidth="1"/>
    <col min="2" max="3" width="17.75390625" style="0" customWidth="1"/>
    <col min="4" max="4" width="10.75390625" style="0" customWidth="1"/>
    <col min="5" max="6" width="15.75390625" style="0" customWidth="1"/>
    <col min="7" max="7" width="10.75390625" style="0" customWidth="1"/>
    <col min="8" max="8" width="37.75390625" style="0" customWidth="1"/>
    <col min="9" max="10" width="15.625" style="0" customWidth="1"/>
    <col min="11" max="22" width="10.75390625" style="0" customWidth="1"/>
  </cols>
  <sheetData>
    <row r="1" spans="1:10" ht="13.5">
      <c r="A1" s="11"/>
      <c r="B1" s="11"/>
      <c r="C1" s="11"/>
      <c r="D1" s="11"/>
      <c r="E1" s="11"/>
      <c r="F1" s="11"/>
      <c r="G1" s="11"/>
      <c r="H1" s="11"/>
      <c r="I1" s="11"/>
      <c r="J1" s="11"/>
    </row>
    <row r="2" spans="1:10" ht="30" customHeight="1" thickBot="1">
      <c r="A2" s="11"/>
      <c r="B2" s="130" t="s">
        <v>90</v>
      </c>
      <c r="C2" s="129"/>
      <c r="D2" s="12"/>
      <c r="E2" s="12"/>
      <c r="F2" s="12"/>
      <c r="G2" s="12"/>
      <c r="H2" s="13"/>
      <c r="I2" s="11"/>
      <c r="J2" s="11"/>
    </row>
    <row r="3" spans="1:10" ht="30" customHeight="1" thickBot="1" thickTop="1">
      <c r="A3" s="11"/>
      <c r="B3" s="58" t="s">
        <v>11</v>
      </c>
      <c r="C3" s="20"/>
      <c r="D3" s="12"/>
      <c r="E3" s="12"/>
      <c r="F3" s="12"/>
      <c r="G3" s="12"/>
      <c r="H3" s="13"/>
      <c r="I3" s="11"/>
      <c r="J3" s="11"/>
    </row>
    <row r="4" spans="1:10" ht="27.75" customHeight="1" thickBot="1" thickTop="1">
      <c r="A4" s="11"/>
      <c r="B4" s="207" t="s">
        <v>69</v>
      </c>
      <c r="C4" s="131"/>
      <c r="D4" s="131"/>
      <c r="E4" s="132"/>
      <c r="F4" s="132"/>
      <c r="G4" s="132"/>
      <c r="H4" s="133"/>
      <c r="I4" s="11"/>
      <c r="J4" s="11"/>
    </row>
    <row r="5" spans="1:20" ht="30" customHeight="1" thickBot="1" thickTop="1">
      <c r="A5" s="11"/>
      <c r="B5" s="94" t="s">
        <v>5</v>
      </c>
      <c r="C5" s="15"/>
      <c r="D5" s="14"/>
      <c r="E5" s="15"/>
      <c r="F5" s="16"/>
      <c r="G5" s="15"/>
      <c r="H5" s="17"/>
      <c r="I5" s="11"/>
      <c r="J5" s="11"/>
      <c r="K5" s="8"/>
      <c r="L5" s="8"/>
      <c r="M5" s="7"/>
      <c r="N5" s="1"/>
      <c r="O5" s="2"/>
      <c r="P5" s="2"/>
      <c r="Q5" s="3"/>
      <c r="R5" s="1"/>
      <c r="S5" s="2"/>
      <c r="T5" s="2"/>
    </row>
    <row r="6" spans="1:20" ht="24.75" customHeight="1" thickBot="1" thickTop="1">
      <c r="A6" s="11"/>
      <c r="B6" s="211" t="s">
        <v>88</v>
      </c>
      <c r="C6" s="212"/>
      <c r="D6" s="212"/>
      <c r="E6" s="212"/>
      <c r="F6" s="212"/>
      <c r="G6" s="212"/>
      <c r="H6" s="213"/>
      <c r="I6" s="11"/>
      <c r="J6" s="11"/>
      <c r="K6" s="8"/>
      <c r="L6" s="8"/>
      <c r="M6" s="7"/>
      <c r="N6" s="1"/>
      <c r="O6" s="2"/>
      <c r="P6" s="2"/>
      <c r="Q6" s="3"/>
      <c r="R6" s="1"/>
      <c r="S6" s="2"/>
      <c r="T6" s="2"/>
    </row>
    <row r="7" spans="1:20" ht="24.75" customHeight="1" thickBot="1">
      <c r="A7" s="11"/>
      <c r="B7" s="214" t="s">
        <v>89</v>
      </c>
      <c r="C7" s="215"/>
      <c r="D7" s="215"/>
      <c r="E7" s="215"/>
      <c r="F7" s="215"/>
      <c r="G7" s="215"/>
      <c r="H7" s="216"/>
      <c r="I7" s="11"/>
      <c r="J7" s="11"/>
      <c r="K7" s="7"/>
      <c r="L7" s="7"/>
      <c r="M7" s="7"/>
      <c r="N7" s="1"/>
      <c r="O7" s="1"/>
      <c r="P7" s="1"/>
      <c r="Q7" s="3"/>
      <c r="R7" s="1"/>
      <c r="S7" s="1"/>
      <c r="T7" s="1"/>
    </row>
    <row r="8" spans="1:20" ht="27.75" customHeight="1" thickBot="1" thickTop="1">
      <c r="A8" s="11"/>
      <c r="B8" s="143" t="s">
        <v>70</v>
      </c>
      <c r="C8" s="129"/>
      <c r="D8" s="79">
        <v>500</v>
      </c>
      <c r="E8" s="22" t="s">
        <v>7</v>
      </c>
      <c r="F8" s="78">
        <v>2</v>
      </c>
      <c r="G8" s="19" t="s">
        <v>67</v>
      </c>
      <c r="H8" s="80">
        <f>D8*F8/100</f>
        <v>10</v>
      </c>
      <c r="I8" s="10"/>
      <c r="J8" s="10"/>
      <c r="K8" s="8"/>
      <c r="L8" s="8"/>
      <c r="M8" s="8"/>
      <c r="N8" s="4"/>
      <c r="O8" s="4"/>
      <c r="P8" s="4"/>
      <c r="Q8" s="4"/>
      <c r="R8" s="5"/>
      <c r="S8" s="4"/>
      <c r="T8" s="4"/>
    </row>
    <row r="9" spans="1:20" ht="19.5" customHeight="1" thickBot="1" thickTop="1">
      <c r="A9" s="11"/>
      <c r="B9" s="225" t="s">
        <v>86</v>
      </c>
      <c r="C9" s="226"/>
      <c r="D9" s="226"/>
      <c r="E9" s="226"/>
      <c r="F9" s="226"/>
      <c r="G9" s="226"/>
      <c r="H9" s="227"/>
      <c r="I9" s="10"/>
      <c r="J9" s="10"/>
      <c r="K9" s="8"/>
      <c r="L9" s="8"/>
      <c r="M9" s="8"/>
      <c r="N9" s="4"/>
      <c r="O9" s="4"/>
      <c r="P9" s="4"/>
      <c r="Q9" s="4"/>
      <c r="R9" s="5"/>
      <c r="S9" s="4"/>
      <c r="T9" s="4"/>
    </row>
    <row r="10" spans="1:20" ht="19.5" customHeight="1" thickBot="1">
      <c r="A10" s="11"/>
      <c r="B10" s="228" t="s">
        <v>87</v>
      </c>
      <c r="C10" s="229"/>
      <c r="D10" s="229"/>
      <c r="E10" s="229"/>
      <c r="F10" s="229"/>
      <c r="G10" s="229"/>
      <c r="H10" s="230"/>
      <c r="I10" s="10"/>
      <c r="J10" s="10"/>
      <c r="K10" s="8"/>
      <c r="L10" s="8"/>
      <c r="M10" s="8"/>
      <c r="N10" s="4"/>
      <c r="O10" s="4"/>
      <c r="P10" s="4"/>
      <c r="Q10" s="4"/>
      <c r="R10" s="5"/>
      <c r="S10" s="4"/>
      <c r="T10" s="4"/>
    </row>
    <row r="11" spans="1:20" ht="19.5" customHeight="1" thickBot="1">
      <c r="A11" s="11"/>
      <c r="B11" s="231" t="s">
        <v>84</v>
      </c>
      <c r="C11" s="229"/>
      <c r="D11" s="229"/>
      <c r="E11" s="229"/>
      <c r="F11" s="229"/>
      <c r="G11" s="229"/>
      <c r="H11" s="230"/>
      <c r="I11" s="10"/>
      <c r="J11" s="10"/>
      <c r="K11" s="8"/>
      <c r="L11" s="8"/>
      <c r="M11" s="8"/>
      <c r="N11" s="4"/>
      <c r="O11" s="4"/>
      <c r="P11" s="4"/>
      <c r="Q11" s="4"/>
      <c r="R11" s="5"/>
      <c r="S11" s="4"/>
      <c r="T11" s="4"/>
    </row>
    <row r="12" spans="1:20" ht="19.5" customHeight="1" thickBot="1">
      <c r="A12" s="11"/>
      <c r="B12" s="232" t="s">
        <v>85</v>
      </c>
      <c r="C12" s="233"/>
      <c r="D12" s="233"/>
      <c r="E12" s="233"/>
      <c r="F12" s="233"/>
      <c r="G12" s="233"/>
      <c r="H12" s="234"/>
      <c r="I12" s="10"/>
      <c r="J12" s="10"/>
      <c r="K12" s="8"/>
      <c r="L12" s="8"/>
      <c r="M12" s="8"/>
      <c r="N12" s="4"/>
      <c r="O12" s="4"/>
      <c r="P12" s="4"/>
      <c r="Q12" s="4"/>
      <c r="R12" s="5"/>
      <c r="S12" s="4"/>
      <c r="T12" s="4"/>
    </row>
    <row r="13" spans="1:20" ht="27.75" customHeight="1" thickTop="1">
      <c r="A13" s="11"/>
      <c r="B13" s="217" t="s">
        <v>71</v>
      </c>
      <c r="C13" s="129"/>
      <c r="D13" s="79">
        <v>500</v>
      </c>
      <c r="E13" s="22" t="s">
        <v>7</v>
      </c>
      <c r="F13" s="78">
        <v>4</v>
      </c>
      <c r="G13" s="19" t="s">
        <v>67</v>
      </c>
      <c r="H13" s="80">
        <f>D13*F13/100</f>
        <v>20</v>
      </c>
      <c r="I13" s="10"/>
      <c r="J13" s="10"/>
      <c r="K13" s="8"/>
      <c r="L13" s="8"/>
      <c r="M13" s="8"/>
      <c r="N13" s="4"/>
      <c r="O13" s="4"/>
      <c r="P13" s="4"/>
      <c r="Q13" s="4"/>
      <c r="R13" s="5"/>
      <c r="S13" s="4"/>
      <c r="T13" s="4"/>
    </row>
    <row r="14" spans="1:20" ht="6.75" customHeight="1" thickBot="1">
      <c r="A14" s="11"/>
      <c r="B14" s="2"/>
      <c r="C14" s="2"/>
      <c r="D14" s="2"/>
      <c r="E14" s="91"/>
      <c r="F14" s="91"/>
      <c r="G14" s="2"/>
      <c r="H14" s="8"/>
      <c r="I14" s="8"/>
      <c r="J14" s="8"/>
      <c r="K14" s="8"/>
      <c r="L14" s="8"/>
      <c r="M14" s="8"/>
      <c r="N14" s="4"/>
      <c r="O14" s="4"/>
      <c r="P14" s="4"/>
      <c r="Q14" s="4"/>
      <c r="R14" s="5"/>
      <c r="S14" s="4"/>
      <c r="T14" s="4"/>
    </row>
    <row r="15" spans="1:20" ht="30" customHeight="1" thickBot="1" thickTop="1">
      <c r="A15" s="11"/>
      <c r="B15" s="208" t="s">
        <v>77</v>
      </c>
      <c r="C15" s="209"/>
      <c r="D15" s="210"/>
      <c r="E15" s="29">
        <f>4*G18/100</f>
        <v>40</v>
      </c>
      <c r="F15" s="29">
        <f>2*G18/100</f>
        <v>20</v>
      </c>
      <c r="G15" s="2"/>
      <c r="H15" s="8"/>
      <c r="I15" s="8"/>
      <c r="J15" s="8"/>
      <c r="K15" s="8"/>
      <c r="L15" s="8"/>
      <c r="M15" s="8"/>
      <c r="N15" s="4"/>
      <c r="O15" s="4"/>
      <c r="P15" s="4"/>
      <c r="Q15" s="4"/>
      <c r="R15" s="5"/>
      <c r="S15" s="4"/>
      <c r="T15" s="4"/>
    </row>
    <row r="16" spans="1:20" ht="3" customHeight="1" thickBot="1" thickTop="1">
      <c r="A16" s="11"/>
      <c r="B16" s="56"/>
      <c r="C16" s="56"/>
      <c r="D16" s="57"/>
      <c r="E16" s="92"/>
      <c r="F16" s="92"/>
      <c r="G16" s="2"/>
      <c r="H16" s="8"/>
      <c r="I16" s="8"/>
      <c r="J16" s="8"/>
      <c r="K16" s="8"/>
      <c r="L16" s="8"/>
      <c r="M16" s="8"/>
      <c r="N16" s="4"/>
      <c r="O16" s="4"/>
      <c r="P16" s="4"/>
      <c r="Q16" s="4"/>
      <c r="R16" s="5"/>
      <c r="S16" s="4"/>
      <c r="T16" s="4"/>
    </row>
    <row r="17" spans="1:10" ht="30" customHeight="1" thickBot="1" thickTop="1">
      <c r="A17" s="11"/>
      <c r="B17" s="59" t="s">
        <v>11</v>
      </c>
      <c r="C17" s="20"/>
      <c r="D17" s="12"/>
      <c r="E17" s="93"/>
      <c r="F17" s="93"/>
      <c r="G17" s="12"/>
      <c r="H17" s="13"/>
      <c r="I17" s="11"/>
      <c r="J17" s="11"/>
    </row>
    <row r="18" spans="1:20" ht="30" customHeight="1" thickBot="1" thickTop="1">
      <c r="A18" s="11"/>
      <c r="B18" s="222" t="s">
        <v>79</v>
      </c>
      <c r="C18" s="199"/>
      <c r="D18" s="81">
        <v>30</v>
      </c>
      <c r="E18" s="131" t="s">
        <v>72</v>
      </c>
      <c r="F18" s="131"/>
      <c r="G18" s="250">
        <v>1000</v>
      </c>
      <c r="H18" s="82" t="s">
        <v>78</v>
      </c>
      <c r="I18" s="8"/>
      <c r="J18" s="8"/>
      <c r="K18" s="8"/>
      <c r="L18" s="8"/>
      <c r="M18" s="8"/>
      <c r="N18" s="4"/>
      <c r="O18" s="4"/>
      <c r="P18" s="4"/>
      <c r="Q18" s="4"/>
      <c r="R18" s="5"/>
      <c r="S18" s="4"/>
      <c r="T18" s="4"/>
    </row>
    <row r="19" spans="1:20" ht="24.75" customHeight="1" thickBot="1" thickTop="1">
      <c r="A19" s="11"/>
      <c r="B19" s="83" t="s">
        <v>75</v>
      </c>
      <c r="C19" s="88" t="s">
        <v>76</v>
      </c>
      <c r="D19" s="122" t="s">
        <v>68</v>
      </c>
      <c r="E19" s="85" t="s">
        <v>73</v>
      </c>
      <c r="F19" s="84" t="s">
        <v>74</v>
      </c>
      <c r="G19" s="43"/>
      <c r="H19" s="30"/>
      <c r="I19" s="8"/>
      <c r="J19" s="8"/>
      <c r="K19" s="8"/>
      <c r="L19" s="8"/>
      <c r="M19" s="8"/>
      <c r="N19" s="4"/>
      <c r="O19" s="4"/>
      <c r="P19" s="4"/>
      <c r="Q19" s="4"/>
      <c r="R19" s="5"/>
      <c r="S19" s="4"/>
      <c r="T19" s="4"/>
    </row>
    <row r="20" spans="1:20" ht="22.5" customHeight="1">
      <c r="A20" s="26"/>
      <c r="B20" s="218">
        <f>D18</f>
        <v>30</v>
      </c>
      <c r="C20" s="220">
        <f>G18</f>
        <v>1000</v>
      </c>
      <c r="D20" s="223"/>
      <c r="E20" s="89">
        <f>E15-D18</f>
        <v>10</v>
      </c>
      <c r="F20" s="86">
        <f>D18-E20</f>
        <v>20</v>
      </c>
      <c r="G20" s="8"/>
      <c r="H20" s="8"/>
      <c r="I20" s="30"/>
      <c r="J20" s="8"/>
      <c r="K20" s="8"/>
      <c r="L20" s="8"/>
      <c r="M20" s="8"/>
      <c r="N20" s="4"/>
      <c r="O20" s="4"/>
      <c r="P20" s="4"/>
      <c r="Q20" s="4"/>
      <c r="R20" s="5"/>
      <c r="S20" s="4"/>
      <c r="T20" s="4"/>
    </row>
    <row r="21" spans="1:20" ht="22.5" customHeight="1" thickBot="1">
      <c r="A21" s="26"/>
      <c r="B21" s="219"/>
      <c r="C21" s="221"/>
      <c r="D21" s="224"/>
      <c r="E21" s="90">
        <f>E20/2*100</f>
        <v>500</v>
      </c>
      <c r="F21" s="87">
        <f>F20/4*100</f>
        <v>500</v>
      </c>
      <c r="G21" s="8"/>
      <c r="H21" s="8"/>
      <c r="I21" s="30"/>
      <c r="J21" s="8"/>
      <c r="K21" s="8"/>
      <c r="L21" s="8"/>
      <c r="M21" s="8"/>
      <c r="N21" s="4"/>
      <c r="O21" s="4"/>
      <c r="P21" s="4"/>
      <c r="Q21" s="4"/>
      <c r="R21" s="5"/>
      <c r="S21" s="4"/>
      <c r="T21" s="4"/>
    </row>
    <row r="22" spans="1:20" ht="10.5" customHeight="1" thickBot="1" thickTop="1">
      <c r="A22" s="11"/>
      <c r="B22" s="30"/>
      <c r="C22" s="30"/>
      <c r="D22" s="30"/>
      <c r="E22" s="8"/>
      <c r="F22" s="8"/>
      <c r="G22" s="8"/>
      <c r="H22" s="8"/>
      <c r="I22" s="8"/>
      <c r="J22" s="8"/>
      <c r="K22" s="8"/>
      <c r="L22" s="8"/>
      <c r="M22" s="8"/>
      <c r="N22" s="4"/>
      <c r="O22" s="4"/>
      <c r="P22" s="4"/>
      <c r="Q22" s="4"/>
      <c r="R22" s="5"/>
      <c r="S22" s="4"/>
      <c r="T22" s="4"/>
    </row>
    <row r="23" spans="1:20" ht="30" customHeight="1" thickTop="1">
      <c r="A23" s="11"/>
      <c r="B23" s="204" t="s">
        <v>51</v>
      </c>
      <c r="C23" s="205"/>
      <c r="D23" s="205"/>
      <c r="E23" s="205"/>
      <c r="F23" s="205"/>
      <c r="G23" s="205"/>
      <c r="H23" s="206"/>
      <c r="I23" s="77"/>
      <c r="J23" s="8"/>
      <c r="K23" s="8"/>
      <c r="L23" s="8"/>
      <c r="M23" s="8"/>
      <c r="N23" s="4"/>
      <c r="O23" s="4"/>
      <c r="P23" s="4"/>
      <c r="Q23" s="4"/>
      <c r="R23" s="5"/>
      <c r="S23" s="4"/>
      <c r="T23" s="4"/>
    </row>
    <row r="24" spans="1:20" ht="30" customHeight="1">
      <c r="A24" s="11"/>
      <c r="B24" s="189" t="s">
        <v>80</v>
      </c>
      <c r="C24" s="190"/>
      <c r="D24" s="190"/>
      <c r="E24" s="190"/>
      <c r="F24" s="190"/>
      <c r="G24" s="190"/>
      <c r="H24" s="191"/>
      <c r="I24" s="8"/>
      <c r="J24" s="8"/>
      <c r="K24" s="8"/>
      <c r="L24" s="8"/>
      <c r="M24" s="8"/>
      <c r="N24" s="4"/>
      <c r="O24" s="4"/>
      <c r="P24" s="4"/>
      <c r="Q24" s="4"/>
      <c r="R24" s="5"/>
      <c r="S24" s="4"/>
      <c r="T24" s="4"/>
    </row>
    <row r="25" spans="1:20" ht="30" customHeight="1" thickBot="1">
      <c r="A25" s="11"/>
      <c r="B25" s="192" t="s">
        <v>81</v>
      </c>
      <c r="C25" s="193"/>
      <c r="D25" s="193"/>
      <c r="E25" s="193"/>
      <c r="F25" s="193"/>
      <c r="G25" s="193"/>
      <c r="H25" s="194"/>
      <c r="I25" s="8"/>
      <c r="J25" s="8"/>
      <c r="K25" s="8"/>
      <c r="L25" s="8"/>
      <c r="M25" s="8"/>
      <c r="N25" s="4"/>
      <c r="O25" s="4"/>
      <c r="P25" s="4"/>
      <c r="Q25" s="4"/>
      <c r="R25" s="5"/>
      <c r="S25" s="4"/>
      <c r="T25" s="4"/>
    </row>
    <row r="26" spans="1:20" ht="19.5" customHeight="1" thickTop="1">
      <c r="A26" s="11"/>
      <c r="B26" s="30"/>
      <c r="C26" s="30"/>
      <c r="D26" s="30"/>
      <c r="E26" s="30"/>
      <c r="F26" s="30"/>
      <c r="G26" s="30"/>
      <c r="H26" s="30"/>
      <c r="I26" s="8"/>
      <c r="J26" s="8"/>
      <c r="K26" s="8"/>
      <c r="L26" s="8"/>
      <c r="M26" s="8"/>
      <c r="N26" s="4"/>
      <c r="O26" s="4"/>
      <c r="P26" s="4"/>
      <c r="Q26" s="4"/>
      <c r="R26" s="5"/>
      <c r="S26" s="4"/>
      <c r="T26" s="4"/>
    </row>
    <row r="27" spans="1:20" ht="19.5" customHeight="1">
      <c r="A27" s="11"/>
      <c r="B27" s="8"/>
      <c r="C27" s="8"/>
      <c r="D27" s="8"/>
      <c r="E27" s="8"/>
      <c r="F27" s="8"/>
      <c r="G27" s="8"/>
      <c r="H27" s="8"/>
      <c r="I27" s="8"/>
      <c r="J27" s="8"/>
      <c r="K27" s="8"/>
      <c r="L27" s="8"/>
      <c r="M27" s="8"/>
      <c r="N27" s="4"/>
      <c r="O27" s="4"/>
      <c r="P27" s="4"/>
      <c r="Q27" s="4"/>
      <c r="R27" s="5"/>
      <c r="S27" s="4"/>
      <c r="T27" s="4"/>
    </row>
    <row r="28" spans="1:20" ht="19.5" customHeight="1">
      <c r="A28" s="11"/>
      <c r="B28" s="8"/>
      <c r="C28" s="8"/>
      <c r="D28" s="8"/>
      <c r="E28" s="8"/>
      <c r="F28" s="8"/>
      <c r="G28" s="8"/>
      <c r="H28" s="8"/>
      <c r="I28" s="8"/>
      <c r="J28" s="8"/>
      <c r="K28" s="8"/>
      <c r="L28" s="8"/>
      <c r="M28" s="7"/>
      <c r="N28" s="5"/>
      <c r="O28" s="4"/>
      <c r="P28" s="4"/>
      <c r="Q28" s="3"/>
      <c r="R28" s="5"/>
      <c r="S28" s="4"/>
      <c r="T28" s="4"/>
    </row>
    <row r="29" spans="1:20" ht="19.5" customHeight="1">
      <c r="A29" s="11"/>
      <c r="B29" s="8"/>
      <c r="C29" s="8"/>
      <c r="D29" s="8"/>
      <c r="E29" s="8"/>
      <c r="F29" s="8"/>
      <c r="G29" s="8"/>
      <c r="H29" s="8"/>
      <c r="I29" s="8"/>
      <c r="J29" s="8"/>
      <c r="K29" s="8"/>
      <c r="L29" s="8"/>
      <c r="M29" s="7"/>
      <c r="N29" s="5"/>
      <c r="O29" s="4"/>
      <c r="P29" s="4"/>
      <c r="Q29" s="3"/>
      <c r="R29" s="5"/>
      <c r="S29" s="4"/>
      <c r="T29" s="4"/>
    </row>
    <row r="30" spans="1:20" ht="19.5" customHeight="1">
      <c r="A30" s="11"/>
      <c r="B30" s="8"/>
      <c r="C30" s="8"/>
      <c r="D30" s="8"/>
      <c r="E30" s="8"/>
      <c r="F30" s="8"/>
      <c r="G30" s="8"/>
      <c r="H30" s="8"/>
      <c r="I30" s="8"/>
      <c r="J30" s="8"/>
      <c r="K30" s="8"/>
      <c r="L30" s="8"/>
      <c r="M30" s="7"/>
      <c r="N30" s="5"/>
      <c r="O30" s="4"/>
      <c r="P30" s="4"/>
      <c r="Q30" s="3"/>
      <c r="R30" s="5"/>
      <c r="S30" s="4"/>
      <c r="T30" s="4"/>
    </row>
    <row r="31" spans="2:20" ht="19.5" customHeight="1">
      <c r="B31" s="7"/>
      <c r="C31" s="7"/>
      <c r="D31" s="7"/>
      <c r="E31" s="7"/>
      <c r="F31" s="7"/>
      <c r="G31" s="7"/>
      <c r="H31" s="7"/>
      <c r="I31" s="7"/>
      <c r="J31" s="7"/>
      <c r="K31" s="7"/>
      <c r="L31" s="7"/>
      <c r="M31" s="7"/>
      <c r="N31" s="1"/>
      <c r="O31" s="3"/>
      <c r="P31" s="3"/>
      <c r="Q31" s="3"/>
      <c r="R31" s="1"/>
      <c r="S31" s="3"/>
      <c r="T31" s="3"/>
    </row>
    <row r="32" spans="2:20" ht="19.5" customHeight="1">
      <c r="B32" s="7"/>
      <c r="C32" s="7"/>
      <c r="D32" s="7"/>
      <c r="E32" s="7"/>
      <c r="F32" s="7"/>
      <c r="G32" s="7"/>
      <c r="H32" s="7"/>
      <c r="I32" s="7"/>
      <c r="J32" s="7"/>
      <c r="K32" s="7"/>
      <c r="L32" s="7"/>
      <c r="M32" s="7"/>
      <c r="N32" s="3"/>
      <c r="O32" s="3"/>
      <c r="P32" s="3"/>
      <c r="Q32" s="3"/>
      <c r="R32" s="3"/>
      <c r="S32" s="3"/>
      <c r="T32" s="3"/>
    </row>
    <row r="33" spans="2:20" ht="19.5" customHeight="1">
      <c r="B33" s="1"/>
      <c r="C33" s="6"/>
      <c r="D33" s="6"/>
      <c r="E33" s="3"/>
      <c r="F33" s="1"/>
      <c r="G33" s="6"/>
      <c r="H33" s="6"/>
      <c r="I33" s="3"/>
      <c r="J33" s="1"/>
      <c r="K33" s="6"/>
      <c r="L33" s="6"/>
      <c r="M33" s="3"/>
      <c r="N33" s="1"/>
      <c r="O33" s="6"/>
      <c r="P33" s="6"/>
      <c r="Q33" s="3"/>
      <c r="R33" s="1"/>
      <c r="S33" s="6"/>
      <c r="T33" s="6"/>
    </row>
    <row r="34" spans="2:20" ht="19.5" customHeight="1">
      <c r="B34" s="1"/>
      <c r="C34" s="6"/>
      <c r="D34" s="6"/>
      <c r="E34" s="3"/>
      <c r="F34" s="1"/>
      <c r="G34" s="6"/>
      <c r="H34" s="6"/>
      <c r="I34" s="3"/>
      <c r="J34" s="1"/>
      <c r="K34" s="6"/>
      <c r="L34" s="6"/>
      <c r="M34" s="3"/>
      <c r="N34" s="1"/>
      <c r="O34" s="6"/>
      <c r="P34" s="6"/>
      <c r="Q34" s="3"/>
      <c r="R34" s="1"/>
      <c r="S34" s="6"/>
      <c r="T34" s="6"/>
    </row>
    <row r="35" spans="2:20" ht="19.5" customHeight="1">
      <c r="B35" s="3"/>
      <c r="C35" s="3"/>
      <c r="D35" s="3"/>
      <c r="E35" s="3"/>
      <c r="F35" s="3"/>
      <c r="G35" s="3"/>
      <c r="H35" s="3"/>
      <c r="I35" s="3"/>
      <c r="J35" s="3"/>
      <c r="K35" s="3"/>
      <c r="L35" s="3"/>
      <c r="M35" s="3"/>
      <c r="N35" s="3"/>
      <c r="O35" s="3"/>
      <c r="P35" s="3"/>
      <c r="Q35" s="3"/>
      <c r="R35" s="3"/>
      <c r="S35" s="3"/>
      <c r="T35" s="3"/>
    </row>
    <row r="36" spans="2:20" ht="19.5" customHeight="1">
      <c r="B36" s="3"/>
      <c r="C36" s="3"/>
      <c r="D36" s="3"/>
      <c r="E36" s="3"/>
      <c r="F36" s="3"/>
      <c r="G36" s="3"/>
      <c r="H36" s="3"/>
      <c r="I36" s="3"/>
      <c r="J36" s="3"/>
      <c r="K36" s="3"/>
      <c r="L36" s="3"/>
      <c r="M36" s="3"/>
      <c r="N36" s="3"/>
      <c r="O36" s="3"/>
      <c r="P36" s="3"/>
      <c r="Q36" s="3"/>
      <c r="R36" s="3"/>
      <c r="S36" s="3"/>
      <c r="T36" s="3"/>
    </row>
    <row r="37" ht="19.5" customHeight="1"/>
    <row r="38" ht="19.5" customHeight="1"/>
    <row r="39" ht="19.5" customHeight="1"/>
    <row r="40" ht="19.5" customHeight="1"/>
  </sheetData>
  <sheetProtection password="CCE4" sheet="1" objects="1" scenarios="1" selectLockedCells="1"/>
  <mergeCells count="19">
    <mergeCell ref="B9:H9"/>
    <mergeCell ref="B10:H10"/>
    <mergeCell ref="B11:H11"/>
    <mergeCell ref="B12:H12"/>
    <mergeCell ref="B24:H24"/>
    <mergeCell ref="C20:C21"/>
    <mergeCell ref="B18:C18"/>
    <mergeCell ref="E18:F18"/>
    <mergeCell ref="D20:D21"/>
    <mergeCell ref="B25:H25"/>
    <mergeCell ref="B23:H23"/>
    <mergeCell ref="B2:C2"/>
    <mergeCell ref="B4:H4"/>
    <mergeCell ref="B6:H6"/>
    <mergeCell ref="B7:H7"/>
    <mergeCell ref="B8:C8"/>
    <mergeCell ref="B13:C13"/>
    <mergeCell ref="B15:D15"/>
    <mergeCell ref="B20:B21"/>
  </mergeCells>
  <printOptions/>
  <pageMargins left="0.75" right="0.55" top="0.13" bottom="0.14" header="0.13" footer="0.14"/>
  <pageSetup orientation="landscape" paperSize="9" r:id="rId4"/>
  <headerFooter alignWithMargins="0">
    <oddFooter>&amp;C&amp;"HG明朝E,ｴｸｽﾄﾗﾎﾞｰﾙﾄﾞ"エクセルサプリ
http://www.nextftp.com/Excelsupple/&amp;R&amp;"HG明朝E,ｴｸｽﾄﾗﾎﾞｰﾙﾄﾞ"無断複写を禁ず
TNUデータ</oddFooter>
  </headerFooter>
  <drawing r:id="rId3"/>
  <legacyDrawing r:id="rId2"/>
</worksheet>
</file>

<file path=xl/worksheets/sheet5.xml><?xml version="1.0" encoding="utf-8"?>
<worksheet xmlns="http://schemas.openxmlformats.org/spreadsheetml/2006/main" xmlns:r="http://schemas.openxmlformats.org/officeDocument/2006/relationships">
  <sheetPr>
    <tabColor indexed="10"/>
  </sheetPr>
  <dimension ref="B2:O6"/>
  <sheetViews>
    <sheetView workbookViewId="0" topLeftCell="A1">
      <selection activeCell="B5" sqref="B5:O5"/>
    </sheetView>
  </sheetViews>
  <sheetFormatPr defaultColWidth="9.00390625" defaultRowHeight="13.5"/>
  <cols>
    <col min="1" max="1" width="1.75390625" style="0" customWidth="1"/>
  </cols>
  <sheetData>
    <row r="1" ht="13.5" thickBot="1"/>
    <row r="2" spans="2:15" ht="30" customHeight="1" thickBot="1" thickTop="1">
      <c r="B2" s="238" t="s">
        <v>0</v>
      </c>
      <c r="C2" s="239"/>
      <c r="D2" s="239"/>
      <c r="E2" s="239"/>
      <c r="F2" s="239"/>
      <c r="G2" s="239"/>
      <c r="H2" s="239"/>
      <c r="I2" s="239"/>
      <c r="J2" s="239"/>
      <c r="K2" s="239"/>
      <c r="L2" s="239"/>
      <c r="M2" s="239"/>
      <c r="N2" s="239"/>
      <c r="O2" s="240"/>
    </row>
    <row r="3" spans="2:15" ht="30" customHeight="1">
      <c r="B3" s="241" t="s">
        <v>1</v>
      </c>
      <c r="C3" s="242"/>
      <c r="D3" s="242"/>
      <c r="E3" s="242"/>
      <c r="F3" s="242"/>
      <c r="G3" s="242"/>
      <c r="H3" s="242"/>
      <c r="I3" s="242"/>
      <c r="J3" s="242"/>
      <c r="K3" s="242"/>
      <c r="L3" s="242"/>
      <c r="M3" s="242"/>
      <c r="N3" s="242"/>
      <c r="O3" s="243"/>
    </row>
    <row r="4" spans="2:15" ht="30" customHeight="1" thickBot="1">
      <c r="B4" s="244" t="s">
        <v>2</v>
      </c>
      <c r="C4" s="245"/>
      <c r="D4" s="245"/>
      <c r="E4" s="245"/>
      <c r="F4" s="245"/>
      <c r="G4" s="245"/>
      <c r="H4" s="245"/>
      <c r="I4" s="245"/>
      <c r="J4" s="245"/>
      <c r="K4" s="245"/>
      <c r="L4" s="245"/>
      <c r="M4" s="245"/>
      <c r="N4" s="245"/>
      <c r="O4" s="246"/>
    </row>
    <row r="5" spans="2:15" ht="30" customHeight="1">
      <c r="B5" s="247" t="s">
        <v>3</v>
      </c>
      <c r="C5" s="248"/>
      <c r="D5" s="248"/>
      <c r="E5" s="248"/>
      <c r="F5" s="248"/>
      <c r="G5" s="248"/>
      <c r="H5" s="248"/>
      <c r="I5" s="248"/>
      <c r="J5" s="248"/>
      <c r="K5" s="248"/>
      <c r="L5" s="248"/>
      <c r="M5" s="248"/>
      <c r="N5" s="248"/>
      <c r="O5" s="249"/>
    </row>
    <row r="6" spans="2:15" ht="30" customHeight="1" thickBot="1">
      <c r="B6" s="235" t="s">
        <v>4</v>
      </c>
      <c r="C6" s="236"/>
      <c r="D6" s="236"/>
      <c r="E6" s="236"/>
      <c r="F6" s="236"/>
      <c r="G6" s="236"/>
      <c r="H6" s="236"/>
      <c r="I6" s="236"/>
      <c r="J6" s="236"/>
      <c r="K6" s="236"/>
      <c r="L6" s="236"/>
      <c r="M6" s="236"/>
      <c r="N6" s="236"/>
      <c r="O6" s="237"/>
    </row>
    <row r="7" ht="13.5" thickTop="1"/>
  </sheetData>
  <sheetProtection sheet="1" objects="1" scenarios="1"/>
  <mergeCells count="5">
    <mergeCell ref="B6:O6"/>
    <mergeCell ref="B2:O2"/>
    <mergeCell ref="B3:O3"/>
    <mergeCell ref="B4:O4"/>
    <mergeCell ref="B5:O5"/>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ＴＮＵデーター</Manager>
  <Company>TNUパソコン教室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小学生算数</dc:title>
  <dc:subject>旅人算・つるかめ算</dc:subject>
  <dc:creator>中野・F</dc:creator>
  <cp:keywords/>
  <dc:description/>
  <cp:lastModifiedBy>文雄</cp:lastModifiedBy>
  <cp:lastPrinted>2006-10-22T06:58:45Z</cp:lastPrinted>
  <dcterms:created xsi:type="dcterms:W3CDTF">2002-03-22T01:51:25Z</dcterms:created>
  <dcterms:modified xsi:type="dcterms:W3CDTF">2008-02-24T10:55:47Z</dcterms:modified>
  <cp:category>和算</cp:category>
  <cp:version/>
  <cp:contentType/>
  <cp:contentStatus/>
</cp:coreProperties>
</file>